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桌面\测试数据\公路旅客\7月\"/>
    </mc:Choice>
  </mc:AlternateContent>
  <xr:revisionPtr revIDLastSave="0" documentId="13_ncr:1_{BC3C0BB9-0F84-4BFF-A910-91FDCD885A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个体户分市州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E25" i="2"/>
  <c r="D25" i="2"/>
  <c r="C25" i="2"/>
  <c r="B25" i="2"/>
  <c r="G24" i="2"/>
  <c r="E24" i="2"/>
  <c r="D24" i="2"/>
  <c r="C24" i="2"/>
  <c r="B24" i="2"/>
  <c r="G22" i="2"/>
  <c r="G21" i="2"/>
  <c r="G20" i="2"/>
  <c r="G19" i="2"/>
  <c r="G18" i="2"/>
  <c r="G17" i="2"/>
  <c r="G16" i="2"/>
  <c r="G13" i="2"/>
  <c r="E13" i="2"/>
  <c r="D13" i="2"/>
  <c r="C13" i="2"/>
  <c r="B13" i="2"/>
  <c r="G12" i="2"/>
  <c r="E12" i="2"/>
  <c r="D12" i="2"/>
  <c r="C12" i="2"/>
  <c r="B12" i="2"/>
  <c r="G11" i="2"/>
  <c r="E11" i="2"/>
  <c r="D11" i="2"/>
  <c r="C11" i="2"/>
  <c r="B11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<sst xmlns="http://schemas.openxmlformats.org/spreadsheetml/2006/main" count="46" uniqueCount="21">
  <si>
    <t>全省7月个体客运量汇总表</t>
  </si>
  <si>
    <t>市州</t>
  </si>
  <si>
    <t>个体车辆数</t>
  </si>
  <si>
    <t>个体核定载客位（客位）</t>
  </si>
  <si>
    <t>个体客运量
（人）</t>
  </si>
  <si>
    <t>个体旅客周转量（人公里）</t>
  </si>
  <si>
    <t>客运类型</t>
  </si>
  <si>
    <t>平均运距</t>
  </si>
  <si>
    <t>黄冈</t>
  </si>
  <si>
    <t>县内班线</t>
  </si>
  <si>
    <t>黄石</t>
  </si>
  <si>
    <t>荆门</t>
  </si>
  <si>
    <t>随州</t>
  </si>
  <si>
    <t>襄阳</t>
  </si>
  <si>
    <t>孝感</t>
  </si>
  <si>
    <t>跨县班线</t>
  </si>
  <si>
    <t>宜昌</t>
  </si>
  <si>
    <t>班线，县内合计</t>
  </si>
  <si>
    <t>总合计</t>
  </si>
  <si>
    <t>环比</t>
  </si>
  <si>
    <t>全省6月个体客运量汇总表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</si>
</sst>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_);[Red]\(0.00\)"/>
    <numFmt numFmtId="179" formatCode="#,##0_);[Red]\(#,##0\)"/>
    <numFmt numFmtId="180" formatCode="0_ "/>
  </numFmts>
  <fonts count="12" x14ac:knownFonts="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24"/>
      <color indexed="8"/>
      <name val="等线 Light"/>
      <charset val="134"/>
      <scheme val="maj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8" fontId="8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79" fontId="5" fillId="3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78" fontId="5" fillId="4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80" fontId="5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0" fontId="0" fillId="2" borderId="2" xfId="0" applyNumberForma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7" workbookViewId="0">
      <selection activeCell="H1" sqref="H1:J1048576"/>
    </sheetView>
  </sheetViews>
  <sheetFormatPr defaultColWidth="9" defaultRowHeight="13.8" x14ac:dyDescent="0.25"/>
  <cols>
    <col min="1" max="1" width="16.5546875" style="4" customWidth="1"/>
    <col min="2" max="2" width="13.5546875" style="4" customWidth="1"/>
    <col min="3" max="3" width="16.21875" style="4" customWidth="1"/>
    <col min="4" max="4" width="19.77734375" style="4" customWidth="1"/>
    <col min="5" max="5" width="18.21875" style="4" customWidth="1"/>
    <col min="6" max="6" width="10.44140625" style="4" customWidth="1"/>
    <col min="7" max="7" width="13.21875" style="4" customWidth="1"/>
    <col min="8" max="10" width="12.88671875" style="4"/>
    <col min="11" max="16384" width="9" style="4"/>
  </cols>
  <sheetData>
    <row r="1" spans="1:9" ht="41.55" customHeight="1" x14ac:dyDescent="0.25">
      <c r="A1" s="24" t="s">
        <v>0</v>
      </c>
      <c r="B1" s="24"/>
      <c r="C1" s="24"/>
      <c r="D1" s="24"/>
      <c r="E1" s="24"/>
      <c r="F1" s="24"/>
      <c r="G1" s="24"/>
    </row>
    <row r="2" spans="1:9" ht="37.049999999999997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9" s="1" customFormat="1" ht="14.4" x14ac:dyDescent="0.25">
      <c r="A3" s="6" t="s">
        <v>8</v>
      </c>
      <c r="B3" s="7">
        <v>7</v>
      </c>
      <c r="C3" s="7">
        <v>101</v>
      </c>
      <c r="D3" s="7">
        <v>5886</v>
      </c>
      <c r="E3" s="8">
        <v>175992</v>
      </c>
      <c r="F3" s="9" t="s">
        <v>9</v>
      </c>
      <c r="G3" s="10">
        <f t="shared" ref="G3:G9" si="0">E3/D3</f>
        <v>29.900101936799199</v>
      </c>
      <c r="H3" s="11"/>
    </row>
    <row r="4" spans="1:9" s="2" customFormat="1" ht="14.4" x14ac:dyDescent="0.25">
      <c r="A4" s="12" t="s">
        <v>10</v>
      </c>
      <c r="B4" s="7">
        <v>3</v>
      </c>
      <c r="C4" s="7">
        <v>77</v>
      </c>
      <c r="D4" s="8">
        <v>4988</v>
      </c>
      <c r="E4" s="8">
        <v>52451</v>
      </c>
      <c r="F4" s="13" t="s">
        <v>9</v>
      </c>
      <c r="G4" s="14">
        <f t="shared" si="0"/>
        <v>10.5154370489174</v>
      </c>
      <c r="H4" s="11"/>
      <c r="I4" s="1"/>
    </row>
    <row r="5" spans="1:9" s="2" customFormat="1" ht="14.4" x14ac:dyDescent="0.25">
      <c r="A5" s="12" t="s">
        <v>11</v>
      </c>
      <c r="B5" s="15">
        <v>1</v>
      </c>
      <c r="C5" s="15">
        <v>19</v>
      </c>
      <c r="D5" s="16">
        <v>765</v>
      </c>
      <c r="E5" s="16">
        <v>20208.2</v>
      </c>
      <c r="F5" s="13" t="s">
        <v>9</v>
      </c>
      <c r="G5" s="14">
        <f t="shared" si="0"/>
        <v>26.415947712418301</v>
      </c>
      <c r="H5" s="11"/>
      <c r="I5" s="1"/>
    </row>
    <row r="6" spans="1:9" s="1" customFormat="1" ht="14.4" x14ac:dyDescent="0.25">
      <c r="A6" s="15" t="s">
        <v>12</v>
      </c>
      <c r="B6" s="7">
        <v>130</v>
      </c>
      <c r="C6" s="7">
        <v>1460</v>
      </c>
      <c r="D6" s="1">
        <v>131217</v>
      </c>
      <c r="E6" s="7">
        <v>3365635</v>
      </c>
      <c r="F6" s="9" t="s">
        <v>9</v>
      </c>
      <c r="G6" s="14">
        <f t="shared" si="0"/>
        <v>25.6493823208883</v>
      </c>
      <c r="H6" s="11"/>
    </row>
    <row r="7" spans="1:9" s="1" customFormat="1" ht="12" customHeight="1" x14ac:dyDescent="0.25">
      <c r="A7" s="15" t="s">
        <v>13</v>
      </c>
      <c r="B7" s="7">
        <v>59</v>
      </c>
      <c r="C7" s="7">
        <v>530</v>
      </c>
      <c r="D7" s="17">
        <v>25340</v>
      </c>
      <c r="E7" s="17">
        <v>533321</v>
      </c>
      <c r="F7" s="9" t="s">
        <v>9</v>
      </c>
      <c r="G7" s="10">
        <f t="shared" si="0"/>
        <v>21.046606156274699</v>
      </c>
      <c r="H7" s="11"/>
    </row>
    <row r="8" spans="1:9" s="1" customFormat="1" ht="14.4" x14ac:dyDescent="0.25">
      <c r="A8" s="6" t="s">
        <v>14</v>
      </c>
      <c r="B8" s="7">
        <v>78</v>
      </c>
      <c r="C8" s="7">
        <v>1402</v>
      </c>
      <c r="D8" s="7">
        <v>19636</v>
      </c>
      <c r="E8" s="7">
        <v>386845</v>
      </c>
      <c r="F8" s="9" t="s">
        <v>9</v>
      </c>
      <c r="G8" s="10">
        <f t="shared" si="0"/>
        <v>19.7008046445305</v>
      </c>
      <c r="H8" s="11"/>
    </row>
    <row r="9" spans="1:9" s="1" customFormat="1" ht="14.4" x14ac:dyDescent="0.25">
      <c r="A9" s="18" t="s">
        <v>14</v>
      </c>
      <c r="B9" s="19"/>
      <c r="C9" s="19"/>
      <c r="D9" s="19">
        <v>2166</v>
      </c>
      <c r="E9" s="19">
        <v>49588</v>
      </c>
      <c r="F9" s="18" t="s">
        <v>15</v>
      </c>
      <c r="G9" s="20">
        <f t="shared" si="0"/>
        <v>22.893813481071099</v>
      </c>
      <c r="H9" s="11"/>
    </row>
    <row r="10" spans="1:9" s="2" customFormat="1" ht="14.4" x14ac:dyDescent="0.25">
      <c r="A10" s="21" t="s">
        <v>16</v>
      </c>
      <c r="B10" s="7">
        <v>1</v>
      </c>
      <c r="C10" s="7">
        <v>8</v>
      </c>
      <c r="D10" s="7"/>
      <c r="E10" s="7"/>
      <c r="F10" s="13" t="s">
        <v>9</v>
      </c>
      <c r="G10" s="14"/>
      <c r="H10" s="11"/>
      <c r="I10" s="1"/>
    </row>
    <row r="11" spans="1:9" s="1" customFormat="1" ht="14.4" x14ac:dyDescent="0.25">
      <c r="A11" s="22" t="s">
        <v>17</v>
      </c>
      <c r="B11" s="6">
        <f>SUM(B3:B10)</f>
        <v>279</v>
      </c>
      <c r="C11" s="23">
        <f>SUM(C3:C10)</f>
        <v>3597</v>
      </c>
      <c r="D11" s="23">
        <f>D3+D4+D5+D6+D7+D8+D10</f>
        <v>187832</v>
      </c>
      <c r="E11" s="23">
        <f>E3+E4+E5+E6+E7+E8+E10</f>
        <v>4534452.2</v>
      </c>
      <c r="F11" s="6"/>
      <c r="G11" s="10">
        <f t="shared" ref="G11:G22" si="1">E11/D11</f>
        <v>24.1409994037225</v>
      </c>
      <c r="H11" s="11"/>
    </row>
    <row r="12" spans="1:9" s="1" customFormat="1" ht="14.4" x14ac:dyDescent="0.25">
      <c r="A12" s="22" t="s">
        <v>18</v>
      </c>
      <c r="B12" s="6">
        <f>SUM(B3:B10)</f>
        <v>279</v>
      </c>
      <c r="C12" s="23">
        <f>SUM(C3:C10)</f>
        <v>3597</v>
      </c>
      <c r="D12" s="23">
        <f>SUM(D3:D10)</f>
        <v>189998</v>
      </c>
      <c r="E12" s="23">
        <f>SUM(E3:E10)</f>
        <v>4584040.2</v>
      </c>
      <c r="F12" s="6"/>
      <c r="G12" s="10">
        <f t="shared" si="1"/>
        <v>24.1267813345404</v>
      </c>
      <c r="H12" s="11"/>
    </row>
    <row r="13" spans="1:9" s="1" customFormat="1" x14ac:dyDescent="0.25">
      <c r="A13" s="25" t="s">
        <v>19</v>
      </c>
      <c r="B13" s="26">
        <f>B12/B24-1</f>
        <v>-2.44755244755245E-2</v>
      </c>
      <c r="C13" s="26">
        <f>C12/C24-1</f>
        <v>-1.3709898546750801E-2</v>
      </c>
      <c r="D13" s="26">
        <f>D12/D24-1</f>
        <v>-5.2804227528790097E-2</v>
      </c>
      <c r="E13" s="26">
        <f>E12/E24-1</f>
        <v>-6.7175123667145703E-2</v>
      </c>
      <c r="F13" s="26"/>
      <c r="G13" s="26">
        <f>G12/G24-1</f>
        <v>-1.5172044213059E-2</v>
      </c>
    </row>
    <row r="14" spans="1:9" s="3" customFormat="1" x14ac:dyDescent="0.25">
      <c r="A14" s="25"/>
      <c r="B14" s="26"/>
      <c r="C14" s="26"/>
      <c r="D14" s="26"/>
      <c r="E14" s="26"/>
      <c r="F14" s="26"/>
      <c r="G14" s="26"/>
    </row>
    <row r="15" spans="1:9" s="3" customFormat="1" ht="31.95" customHeight="1" x14ac:dyDescent="0.25">
      <c r="A15" s="24" t="s">
        <v>20</v>
      </c>
      <c r="B15" s="24"/>
      <c r="C15" s="24"/>
      <c r="D15" s="24"/>
      <c r="E15" s="24"/>
      <c r="F15" s="24"/>
      <c r="G15" s="24"/>
    </row>
    <row r="16" spans="1:9" ht="14.4" x14ac:dyDescent="0.25">
      <c r="A16" s="6" t="s">
        <v>8</v>
      </c>
      <c r="B16" s="7">
        <v>7</v>
      </c>
      <c r="C16" s="7">
        <v>101</v>
      </c>
      <c r="D16" s="7">
        <v>9698</v>
      </c>
      <c r="E16" s="8">
        <v>288824</v>
      </c>
      <c r="F16" s="9" t="s">
        <v>9</v>
      </c>
      <c r="G16" s="10">
        <f t="shared" si="1"/>
        <v>29.781810682614999</v>
      </c>
    </row>
    <row r="17" spans="1:7" ht="14.4" x14ac:dyDescent="0.25">
      <c r="A17" s="12" t="s">
        <v>10</v>
      </c>
      <c r="B17" s="7">
        <v>3</v>
      </c>
      <c r="C17" s="7">
        <v>77</v>
      </c>
      <c r="D17" s="8">
        <v>4869</v>
      </c>
      <c r="E17" s="8">
        <v>51518</v>
      </c>
      <c r="F17" s="13" t="s">
        <v>9</v>
      </c>
      <c r="G17" s="14">
        <f t="shared" si="1"/>
        <v>10.5808174163072</v>
      </c>
    </row>
    <row r="18" spans="1:7" ht="14.4" x14ac:dyDescent="0.25">
      <c r="A18" s="12" t="s">
        <v>11</v>
      </c>
      <c r="B18" s="15">
        <v>1</v>
      </c>
      <c r="C18" s="15">
        <v>19</v>
      </c>
      <c r="D18" s="16">
        <v>937</v>
      </c>
      <c r="E18" s="16">
        <v>24751.75</v>
      </c>
      <c r="F18" s="13" t="s">
        <v>9</v>
      </c>
      <c r="G18" s="14">
        <f t="shared" si="1"/>
        <v>26.415955176093899</v>
      </c>
    </row>
    <row r="19" spans="1:7" ht="14.4" x14ac:dyDescent="0.25">
      <c r="A19" s="15" t="s">
        <v>12</v>
      </c>
      <c r="B19" s="7">
        <v>130</v>
      </c>
      <c r="C19" s="7">
        <v>1460</v>
      </c>
      <c r="D19" s="1">
        <v>137005</v>
      </c>
      <c r="E19" s="7">
        <v>3529648</v>
      </c>
      <c r="F19" s="9" t="s">
        <v>9</v>
      </c>
      <c r="G19" s="14">
        <f t="shared" si="1"/>
        <v>25.762913762271399</v>
      </c>
    </row>
    <row r="20" spans="1:7" ht="14.4" x14ac:dyDescent="0.25">
      <c r="A20" s="15" t="s">
        <v>13</v>
      </c>
      <c r="B20" s="7">
        <v>66</v>
      </c>
      <c r="C20" s="7">
        <v>580</v>
      </c>
      <c r="D20" s="17">
        <v>27015</v>
      </c>
      <c r="E20" s="17">
        <v>574551</v>
      </c>
      <c r="F20" s="9" t="s">
        <v>9</v>
      </c>
      <c r="G20" s="10">
        <f t="shared" si="1"/>
        <v>21.267851193781201</v>
      </c>
    </row>
    <row r="21" spans="1:7" ht="14.4" x14ac:dyDescent="0.25">
      <c r="A21" s="6" t="s">
        <v>14</v>
      </c>
      <c r="B21" s="7">
        <v>78</v>
      </c>
      <c r="C21" s="7">
        <v>1402</v>
      </c>
      <c r="D21" s="7">
        <v>21066</v>
      </c>
      <c r="E21" s="7">
        <v>444856</v>
      </c>
      <c r="F21" s="9" t="s">
        <v>9</v>
      </c>
      <c r="G21" s="10">
        <f t="shared" si="1"/>
        <v>21.117250545903399</v>
      </c>
    </row>
    <row r="22" spans="1:7" ht="14.4" x14ac:dyDescent="0.25">
      <c r="A22" s="18" t="s">
        <v>14</v>
      </c>
      <c r="B22" s="19"/>
      <c r="C22" s="19"/>
      <c r="D22" s="19">
        <v>2318</v>
      </c>
      <c r="E22" s="19">
        <v>51887</v>
      </c>
      <c r="F22" s="18" t="s">
        <v>15</v>
      </c>
      <c r="G22" s="20">
        <f t="shared" si="1"/>
        <v>22.384383088869701</v>
      </c>
    </row>
    <row r="23" spans="1:7" ht="14.4" x14ac:dyDescent="0.25">
      <c r="A23" s="21" t="s">
        <v>16</v>
      </c>
      <c r="B23" s="7">
        <v>1</v>
      </c>
      <c r="C23" s="7">
        <v>8</v>
      </c>
      <c r="D23" s="7"/>
      <c r="E23" s="7"/>
      <c r="F23" s="13" t="s">
        <v>9</v>
      </c>
      <c r="G23" s="14"/>
    </row>
    <row r="24" spans="1:7" ht="14.4" x14ac:dyDescent="0.25">
      <c r="A24" s="22" t="s">
        <v>17</v>
      </c>
      <c r="B24" s="6">
        <f>SUM(B16:B23)</f>
        <v>286</v>
      </c>
      <c r="C24" s="23">
        <f>SUM(C16:C23)</f>
        <v>3647</v>
      </c>
      <c r="D24" s="23">
        <f>D16+D17+D18+D19+D20+D21+D23</f>
        <v>200590</v>
      </c>
      <c r="E24" s="23">
        <f>E16+E17+E18+E19+E20+E21+E23</f>
        <v>4914148.75</v>
      </c>
      <c r="F24" s="6"/>
      <c r="G24" s="10">
        <f>E24/D24</f>
        <v>24.498473253901</v>
      </c>
    </row>
    <row r="25" spans="1:7" ht="14.4" x14ac:dyDescent="0.25">
      <c r="A25" s="22" t="s">
        <v>18</v>
      </c>
      <c r="B25" s="6">
        <f>SUM(B16:B23)</f>
        <v>286</v>
      </c>
      <c r="C25" s="23">
        <f>SUM(C16:C23)</f>
        <v>3647</v>
      </c>
      <c r="D25" s="23">
        <f>SUM(D16:D23)</f>
        <v>202908</v>
      </c>
      <c r="E25" s="23">
        <f>SUM(E16:E23)</f>
        <v>4966035.75</v>
      </c>
      <c r="F25" s="6"/>
      <c r="G25" s="10">
        <f>E25/D25</f>
        <v>24.474322106570501</v>
      </c>
    </row>
  </sheetData>
  <mergeCells count="9">
    <mergeCell ref="A1:G1"/>
    <mergeCell ref="A15:G15"/>
    <mergeCell ref="A13:A14"/>
    <mergeCell ref="B13:B14"/>
    <mergeCell ref="C13:C14"/>
    <mergeCell ref="D13:D14"/>
    <mergeCell ref="E13:E14"/>
    <mergeCell ref="F13:F14"/>
    <mergeCell ref="G13:G14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个体户分市州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玉洁 郑</cp:lastModifiedBy>
  <dcterms:created xsi:type="dcterms:W3CDTF">2021-03-02T01:40:00Z</dcterms:created>
  <dcterms:modified xsi:type="dcterms:W3CDTF">2026-09-02T05:30:48Z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04C862EC7CE44103846BFCD8A875AAD4_13</vt:lpwstr>
  </property>
  <property fmtid="{D5CDD505-2E9C-101B-9397-08002B2CF9AE}" pid="4" name="CalculationRule">
    <vt:i4>0</vt:i4>
  </property>
</Properties>
</file>