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城市客运\输出\"/>
    </mc:Choice>
  </mc:AlternateContent>
  <xr:revisionPtr revIDLastSave="0" documentId="13_ncr:1_{30242AC0-7BCA-4A45-B02E-F7B1C14E3D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4" i="1" l="1"/>
  <c r="R44" i="1"/>
  <c r="P44" i="1"/>
  <c r="M44" i="1"/>
  <c r="K44" i="1"/>
  <c r="I44" i="1"/>
  <c r="H44" i="1"/>
  <c r="F44" i="1"/>
  <c r="C44" i="1"/>
  <c r="U43" i="1"/>
  <c r="R43" i="1"/>
  <c r="P43" i="1"/>
  <c r="M43" i="1"/>
  <c r="K43" i="1"/>
  <c r="I43" i="1"/>
  <c r="H43" i="1"/>
  <c r="F43" i="1"/>
  <c r="C43" i="1"/>
  <c r="U42" i="1"/>
  <c r="R42" i="1"/>
  <c r="P42" i="1"/>
  <c r="M42" i="1"/>
  <c r="K42" i="1"/>
  <c r="I42" i="1"/>
  <c r="H42" i="1"/>
  <c r="F42" i="1"/>
  <c r="C42" i="1"/>
  <c r="U41" i="1"/>
  <c r="R41" i="1"/>
  <c r="P41" i="1"/>
  <c r="M41" i="1"/>
  <c r="K41" i="1"/>
  <c r="I41" i="1"/>
  <c r="H41" i="1"/>
  <c r="F41" i="1"/>
  <c r="C41" i="1"/>
  <c r="U40" i="1"/>
  <c r="R40" i="1"/>
  <c r="P40" i="1"/>
  <c r="M40" i="1"/>
  <c r="K40" i="1"/>
  <c r="I40" i="1"/>
  <c r="H40" i="1"/>
  <c r="F40" i="1"/>
  <c r="C40" i="1"/>
  <c r="U39" i="1"/>
  <c r="R39" i="1"/>
  <c r="P39" i="1"/>
  <c r="M39" i="1"/>
  <c r="K39" i="1"/>
  <c r="I39" i="1"/>
  <c r="H39" i="1"/>
  <c r="F39" i="1"/>
  <c r="C39" i="1"/>
  <c r="U38" i="1"/>
  <c r="R38" i="1"/>
  <c r="P38" i="1"/>
  <c r="M38" i="1"/>
  <c r="K38" i="1"/>
  <c r="I38" i="1"/>
  <c r="H38" i="1"/>
  <c r="F38" i="1"/>
  <c r="C38" i="1"/>
  <c r="U37" i="1"/>
  <c r="R37" i="1"/>
  <c r="P37" i="1"/>
  <c r="M37" i="1"/>
  <c r="K37" i="1"/>
  <c r="I37" i="1"/>
  <c r="H37" i="1"/>
  <c r="F37" i="1"/>
  <c r="C37" i="1"/>
  <c r="U36" i="1"/>
  <c r="R36" i="1"/>
  <c r="P36" i="1"/>
  <c r="M36" i="1"/>
  <c r="K36" i="1"/>
  <c r="I36" i="1"/>
  <c r="H36" i="1"/>
  <c r="F36" i="1"/>
  <c r="C36" i="1"/>
  <c r="U35" i="1"/>
  <c r="R35" i="1"/>
  <c r="P35" i="1"/>
  <c r="M35" i="1"/>
  <c r="K35" i="1"/>
  <c r="I35" i="1"/>
  <c r="H35" i="1"/>
  <c r="F35" i="1"/>
  <c r="C35" i="1"/>
  <c r="U34" i="1"/>
  <c r="R34" i="1"/>
  <c r="P34" i="1"/>
  <c r="M34" i="1"/>
  <c r="K34" i="1"/>
  <c r="I34" i="1"/>
  <c r="H34" i="1"/>
  <c r="F34" i="1"/>
  <c r="C34" i="1"/>
  <c r="U33" i="1"/>
  <c r="R33" i="1"/>
  <c r="P33" i="1"/>
  <c r="M33" i="1"/>
  <c r="K33" i="1"/>
  <c r="I33" i="1"/>
  <c r="H33" i="1"/>
  <c r="F33" i="1"/>
  <c r="C33" i="1"/>
  <c r="U32" i="1"/>
  <c r="R32" i="1"/>
  <c r="P32" i="1"/>
  <c r="M32" i="1"/>
  <c r="K32" i="1"/>
  <c r="I32" i="1"/>
  <c r="H32" i="1"/>
  <c r="F32" i="1"/>
  <c r="C32" i="1"/>
  <c r="U31" i="1"/>
  <c r="R31" i="1"/>
  <c r="P31" i="1"/>
  <c r="M31" i="1"/>
  <c r="K31" i="1"/>
  <c r="I31" i="1"/>
  <c r="H31" i="1"/>
  <c r="F31" i="1"/>
  <c r="C31" i="1"/>
  <c r="U30" i="1"/>
  <c r="R30" i="1"/>
  <c r="P30" i="1"/>
  <c r="M30" i="1"/>
  <c r="K30" i="1"/>
  <c r="I30" i="1"/>
  <c r="H30" i="1"/>
  <c r="F30" i="1"/>
  <c r="C30" i="1"/>
  <c r="U29" i="1"/>
  <c r="R29" i="1"/>
  <c r="P29" i="1"/>
  <c r="M29" i="1"/>
  <c r="K29" i="1"/>
  <c r="I29" i="1"/>
  <c r="H29" i="1"/>
  <c r="F29" i="1"/>
  <c r="C29" i="1"/>
  <c r="U28" i="1"/>
  <c r="R28" i="1"/>
  <c r="P28" i="1"/>
  <c r="M28" i="1"/>
  <c r="K28" i="1"/>
  <c r="I28" i="1"/>
  <c r="H28" i="1"/>
  <c r="F28" i="1"/>
  <c r="C28" i="1"/>
  <c r="Q27" i="1"/>
  <c r="S44" i="1" s="1"/>
  <c r="L27" i="1"/>
  <c r="N44" i="1" s="1"/>
  <c r="U22" i="1"/>
  <c r="R22" i="1"/>
  <c r="P22" i="1"/>
  <c r="M22" i="1"/>
  <c r="K22" i="1"/>
  <c r="H22" i="1"/>
  <c r="F22" i="1"/>
  <c r="C22" i="1"/>
  <c r="U21" i="1"/>
  <c r="R21" i="1"/>
  <c r="P21" i="1"/>
  <c r="M21" i="1"/>
  <c r="K21" i="1"/>
  <c r="H21" i="1"/>
  <c r="F21" i="1"/>
  <c r="C21" i="1"/>
  <c r="U20" i="1"/>
  <c r="R20" i="1"/>
  <c r="P20" i="1"/>
  <c r="M20" i="1"/>
  <c r="K20" i="1"/>
  <c r="H20" i="1"/>
  <c r="F20" i="1"/>
  <c r="C20" i="1"/>
  <c r="U19" i="1"/>
  <c r="R19" i="1"/>
  <c r="P19" i="1"/>
  <c r="M19" i="1"/>
  <c r="K19" i="1"/>
  <c r="H19" i="1"/>
  <c r="F19" i="1"/>
  <c r="C19" i="1"/>
  <c r="U18" i="1"/>
  <c r="R18" i="1"/>
  <c r="P18" i="1"/>
  <c r="M18" i="1"/>
  <c r="K18" i="1"/>
  <c r="H18" i="1"/>
  <c r="F18" i="1"/>
  <c r="C18" i="1"/>
  <c r="U17" i="1"/>
  <c r="R17" i="1"/>
  <c r="P17" i="1"/>
  <c r="M17" i="1"/>
  <c r="K17" i="1"/>
  <c r="H17" i="1"/>
  <c r="F17" i="1"/>
  <c r="C17" i="1"/>
  <c r="U16" i="1"/>
  <c r="R16" i="1"/>
  <c r="P16" i="1"/>
  <c r="M16" i="1"/>
  <c r="K16" i="1"/>
  <c r="H16" i="1"/>
  <c r="F16" i="1"/>
  <c r="C16" i="1"/>
  <c r="U15" i="1"/>
  <c r="R15" i="1"/>
  <c r="P15" i="1"/>
  <c r="M15" i="1"/>
  <c r="K15" i="1"/>
  <c r="H15" i="1"/>
  <c r="F15" i="1"/>
  <c r="C15" i="1"/>
  <c r="U14" i="1"/>
  <c r="R14" i="1"/>
  <c r="P14" i="1"/>
  <c r="M14" i="1"/>
  <c r="K14" i="1"/>
  <c r="H14" i="1"/>
  <c r="F14" i="1"/>
  <c r="C14" i="1"/>
  <c r="U13" i="1"/>
  <c r="R13" i="1"/>
  <c r="P13" i="1"/>
  <c r="M13" i="1"/>
  <c r="K13" i="1"/>
  <c r="H13" i="1"/>
  <c r="F13" i="1"/>
  <c r="C13" i="1"/>
  <c r="U12" i="1"/>
  <c r="R12" i="1"/>
  <c r="P12" i="1"/>
  <c r="M12" i="1"/>
  <c r="K12" i="1"/>
  <c r="H12" i="1"/>
  <c r="F12" i="1"/>
  <c r="C12" i="1"/>
  <c r="U11" i="1"/>
  <c r="R11" i="1"/>
  <c r="P11" i="1"/>
  <c r="M11" i="1"/>
  <c r="K11" i="1"/>
  <c r="H11" i="1"/>
  <c r="F11" i="1"/>
  <c r="C11" i="1"/>
  <c r="U10" i="1"/>
  <c r="R10" i="1"/>
  <c r="P10" i="1"/>
  <c r="M10" i="1"/>
  <c r="K10" i="1"/>
  <c r="H10" i="1"/>
  <c r="F10" i="1"/>
  <c r="C10" i="1"/>
  <c r="U9" i="1"/>
  <c r="R9" i="1"/>
  <c r="P9" i="1"/>
  <c r="M9" i="1"/>
  <c r="K9" i="1"/>
  <c r="H9" i="1"/>
  <c r="F9" i="1"/>
  <c r="C9" i="1"/>
  <c r="U8" i="1"/>
  <c r="R8" i="1"/>
  <c r="P8" i="1"/>
  <c r="M8" i="1"/>
  <c r="K8" i="1"/>
  <c r="H8" i="1"/>
  <c r="F8" i="1"/>
  <c r="C8" i="1"/>
  <c r="U7" i="1"/>
  <c r="R7" i="1"/>
  <c r="P7" i="1"/>
  <c r="M7" i="1"/>
  <c r="K7" i="1"/>
  <c r="H7" i="1"/>
  <c r="F7" i="1"/>
  <c r="C7" i="1"/>
  <c r="U6" i="1"/>
  <c r="R6" i="1"/>
  <c r="P6" i="1"/>
  <c r="M6" i="1"/>
  <c r="K6" i="1"/>
  <c r="H6" i="1"/>
  <c r="F6" i="1"/>
  <c r="C6" i="1"/>
  <c r="Q5" i="1"/>
  <c r="S22" i="1" s="1"/>
  <c r="L5" i="1"/>
  <c r="N22" i="1" s="1"/>
  <c r="G5" i="1"/>
  <c r="B5" i="1" s="1"/>
  <c r="D22" i="1" l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B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D44" i="1" l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</calcChain>
</file>

<file path=xl/sharedStrings.xml><?xml version="1.0" encoding="utf-8"?>
<sst xmlns="http://schemas.openxmlformats.org/spreadsheetml/2006/main" count="100" uniqueCount="45">
  <si>
    <t>城市客运客运量分市州1-6月累计情况</t>
  </si>
  <si>
    <t>单位：万人次</t>
  </si>
  <si>
    <t>城市客运总量</t>
  </si>
  <si>
    <t>城市公交城市客运量</t>
  </si>
  <si>
    <t>巡游出租城市客运量</t>
  </si>
  <si>
    <t>网约车城市客运量</t>
  </si>
  <si>
    <t>轨道客运量</t>
  </si>
  <si>
    <t>轮渡客运量</t>
  </si>
  <si>
    <t>城市总客运量</t>
  </si>
  <si>
    <t>排名</t>
  </si>
  <si>
    <t>占全省比例</t>
  </si>
  <si>
    <t>增速</t>
  </si>
  <si>
    <t>增速排名</t>
  </si>
  <si>
    <t>其中：公交</t>
  </si>
  <si>
    <t>其中：出租</t>
  </si>
  <si>
    <t>其中：轨道</t>
  </si>
  <si>
    <t>其中：轮渡</t>
  </si>
  <si>
    <t>全省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</si>
  <si>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</si>
  <si>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</si>
  <si>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</si>
  <si>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</si>
  <si>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</si>
  <si>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</si>
  <si>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</si>
  <si>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</si>
  <si>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</si>
  <si>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</si>
  <si>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</si>
  <si>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</si>
  <si>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</si>
  <si>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</si>
  <si>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</si>
  <si>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</si>
  <si>
    <t>林区</t>
  </si>
  <si>
    <t>城市客运客运周转量分市州1-6月累计情况</t>
  </si>
  <si>
    <t>单位：万人次公里</t>
  </si>
  <si>
    <t>城市客运总周转量</t>
  </si>
  <si>
    <t>城市公交客运周转量</t>
  </si>
  <si>
    <t>巡游出租城市客运周转量</t>
  </si>
  <si>
    <t>网约车城市客运周转量</t>
  </si>
  <si>
    <t>轨道客运周转量</t>
  </si>
  <si>
    <t>轮渡客运周转量</t>
  </si>
  <si>
    <t>城市总客运周转量</t>
  </si>
  <si>
    <t>其中：网约车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</si>
</sst>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_);[Red]\(0.00\)"/>
  </numFmts>
  <fonts count="12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仿宋_GB2312"/>
      <charset val="134"/>
    </font>
    <font>
      <sz val="12"/>
      <name val="宋体"/>
      <family val="3"/>
      <charset val="134"/>
      <scheme val="minor"/>
    </font>
    <font>
      <sz val="14"/>
      <name val="仿宋_GB2312"/>
      <charset val="134"/>
    </font>
    <font>
      <sz val="11"/>
      <name val="宋体"/>
      <family val="3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 wrapText="1"/>
    </xf>
    <xf numFmtId="10" fontId="11" fillId="0" borderId="3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 wrapText="1"/>
    </xf>
    <xf numFmtId="178" fontId="10" fillId="0" borderId="3" xfId="0" applyNumberFormat="1" applyFont="1" applyBorder="1" applyAlignment="1">
      <alignment horizontal="center" vertical="center" wrapText="1"/>
    </xf>
    <xf numFmtId="178" fontId="0" fillId="0" borderId="3" xfId="0" applyNumberForma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topLeftCell="A7" workbookViewId="0">
      <selection activeCell="K26" sqref="K26"/>
    </sheetView>
  </sheetViews>
  <sheetFormatPr defaultColWidth="9" defaultRowHeight="14.4"/>
  <cols>
    <col min="2" max="2" width="12.88671875" bestFit="1" customWidth="1"/>
    <col min="7" max="7" width="11.6640625" bestFit="1" customWidth="1"/>
    <col min="12" max="12" width="11.6640625" bestFit="1" customWidth="1"/>
    <col min="22" max="22" width="11.6640625" bestFit="1" customWidth="1"/>
  </cols>
  <sheetData>
    <row r="1" spans="1:25" ht="20.399999999999999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0.399999999999999" customHeight="1">
      <c r="A3" s="23"/>
      <c r="B3" s="25" t="s">
        <v>2</v>
      </c>
      <c r="C3" s="25"/>
      <c r="D3" s="25"/>
      <c r="E3" s="25"/>
      <c r="F3" s="25"/>
      <c r="G3" s="25" t="s">
        <v>3</v>
      </c>
      <c r="H3" s="25"/>
      <c r="I3" s="25"/>
      <c r="J3" s="25"/>
      <c r="K3" s="25"/>
      <c r="L3" s="25" t="s">
        <v>4</v>
      </c>
      <c r="M3" s="25"/>
      <c r="N3" s="25"/>
      <c r="O3" s="25"/>
      <c r="P3" s="25"/>
      <c r="Q3" s="25" t="s">
        <v>5</v>
      </c>
      <c r="R3" s="25"/>
      <c r="S3" s="25"/>
      <c r="T3" s="25"/>
      <c r="U3" s="25"/>
      <c r="V3" s="25" t="s">
        <v>6</v>
      </c>
      <c r="W3" s="25"/>
      <c r="X3" s="25" t="s">
        <v>7</v>
      </c>
      <c r="Y3" s="25"/>
    </row>
    <row r="4" spans="1:25" ht="31.2">
      <c r="A4" s="24"/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14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14</v>
      </c>
      <c r="R4" s="1" t="s">
        <v>9</v>
      </c>
      <c r="S4" s="1" t="s">
        <v>10</v>
      </c>
      <c r="T4" s="1" t="s">
        <v>11</v>
      </c>
      <c r="U4" s="1" t="s">
        <v>12</v>
      </c>
      <c r="V4" s="1" t="s">
        <v>15</v>
      </c>
      <c r="W4" s="1" t="s">
        <v>11</v>
      </c>
      <c r="X4" s="1" t="s">
        <v>16</v>
      </c>
      <c r="Y4" s="1" t="s">
        <v>11</v>
      </c>
    </row>
    <row r="5" spans="1:25" ht="17.399999999999999">
      <c r="A5" s="2" t="s">
        <v>17</v>
      </c>
      <c r="B5" s="3">
        <f>G5+L5+Q5+V5+X5</f>
        <v>30612.850000000002</v>
      </c>
      <c r="C5" s="4"/>
      <c r="D5" s="5"/>
      <c r="E5" s="6"/>
      <c r="F5" s="7"/>
      <c r="G5" s="8">
        <f>SUM(G6:G22)</f>
        <v>12974.730000000001</v>
      </c>
      <c r="H5" s="9"/>
      <c r="I5" s="7"/>
      <c r="J5" s="10"/>
      <c r="K5" s="7"/>
      <c r="L5" s="8">
        <f>SUM(L6:L22)</f>
        <v>5860.2399999999989</v>
      </c>
      <c r="M5" s="9"/>
      <c r="N5" s="7"/>
      <c r="O5" s="10"/>
      <c r="P5" s="7"/>
      <c r="Q5" s="8">
        <f>SUM(Q6:Q22)</f>
        <v>0</v>
      </c>
      <c r="R5" s="9"/>
      <c r="S5" s="7"/>
      <c r="T5" s="10"/>
      <c r="U5" s="7"/>
      <c r="V5" s="8">
        <v>11731.83</v>
      </c>
      <c r="W5" s="11"/>
      <c r="X5" s="8">
        <v>46.05</v>
      </c>
      <c r="Y5" s="11"/>
    </row>
    <row r="6" spans="1:25" ht="17.399999999999999">
      <c r="A6" s="9" t="s">
        <v>18</v>
      </c>
      <c r="B6" s="12">
        <v>17060.439999999999</v>
      </c>
      <c r="C6" s="4">
        <f>RANK(B6,B$6:B$22)</f>
        <v>1</v>
      </c>
      <c r="D6" s="13">
        <f>B6/B$5</f>
        <v>0.55729669076874577</v>
      </c>
      <c r="E6" s="6"/>
      <c r="F6" s="4">
        <f t="shared" ref="F6:F22" si="0">RANK(E6,E$6:E$22)</f>
        <v>1</v>
      </c>
      <c r="G6" s="14">
        <v>4218.74</v>
      </c>
      <c r="H6" s="4">
        <f t="shared" ref="H6:H22" si="1">RANK(G6,G$6:G$22)</f>
        <v>1</v>
      </c>
      <c r="I6" s="13">
        <f>G6/G$5</f>
        <v>0.32515050409526824</v>
      </c>
      <c r="J6" s="10"/>
      <c r="K6" s="4">
        <f t="shared" ref="K6:K22" si="2">RANK(J6,J$6:J$22)</f>
        <v>1</v>
      </c>
      <c r="L6" s="14">
        <v>1093.9100000000001</v>
      </c>
      <c r="M6" s="4">
        <f t="shared" ref="M6:M22" si="3">RANK(L6,L$6:L$22)</f>
        <v>1</v>
      </c>
      <c r="N6" s="13">
        <f t="shared" ref="N6:N22" si="4">L6/L$5</f>
        <v>0.1866664163925027</v>
      </c>
      <c r="O6" s="10"/>
      <c r="P6" s="4">
        <f t="shared" ref="P6:P22" si="5">RANK(O6,O$6:O$22)</f>
        <v>1</v>
      </c>
      <c r="Q6" s="15"/>
      <c r="R6" s="4">
        <f t="shared" ref="R6:R22" si="6">RANK(Q6,Q$6:Q$22)</f>
        <v>1</v>
      </c>
      <c r="S6" s="13" t="e">
        <f t="shared" ref="S6:S22" si="7">Q6/Q$5</f>
        <v>#DIV/0!</v>
      </c>
      <c r="T6" s="10"/>
      <c r="U6" s="4">
        <f t="shared" ref="U6:U22" si="8">RANK(T6,T$6:T$22)</f>
        <v>1</v>
      </c>
      <c r="V6" s="16">
        <v>11701.74</v>
      </c>
      <c r="W6" s="11"/>
      <c r="X6" s="17">
        <v>46.05</v>
      </c>
      <c r="Y6" s="11"/>
    </row>
    <row r="7" spans="1:25" ht="17.399999999999999">
      <c r="A7" s="9" t="s">
        <v>19</v>
      </c>
      <c r="B7" s="12">
        <v>1254.8</v>
      </c>
      <c r="C7" s="4">
        <f t="shared" ref="C7:C22" si="9">RANK(B7,B$6:B$22)</f>
        <v>6</v>
      </c>
      <c r="D7" s="13">
        <f t="shared" ref="D7:D22" si="10">B7/B$5</f>
        <v>4.0989323111046506E-2</v>
      </c>
      <c r="E7" s="6"/>
      <c r="F7" s="4">
        <f t="shared" si="0"/>
        <v>1</v>
      </c>
      <c r="G7" s="14">
        <v>941.69</v>
      </c>
      <c r="H7" s="4">
        <f t="shared" si="1"/>
        <v>5</v>
      </c>
      <c r="I7" s="13">
        <f t="shared" ref="I7:I22" si="11">G7/G$5</f>
        <v>7.257877427892527E-2</v>
      </c>
      <c r="J7" s="10"/>
      <c r="K7" s="4">
        <f t="shared" si="2"/>
        <v>1</v>
      </c>
      <c r="L7" s="14">
        <v>283.02</v>
      </c>
      <c r="M7" s="4">
        <f t="shared" si="3"/>
        <v>10</v>
      </c>
      <c r="N7" s="13">
        <f t="shared" si="4"/>
        <v>4.8294950377458942E-2</v>
      </c>
      <c r="O7" s="10"/>
      <c r="P7" s="4">
        <f t="shared" si="5"/>
        <v>1</v>
      </c>
      <c r="Q7" s="15"/>
      <c r="R7" s="4">
        <f t="shared" si="6"/>
        <v>1</v>
      </c>
      <c r="S7" s="13" t="e">
        <f t="shared" si="7"/>
        <v>#DIV/0!</v>
      </c>
      <c r="T7" s="10"/>
      <c r="U7" s="4">
        <f t="shared" si="8"/>
        <v>1</v>
      </c>
      <c r="V7" s="16">
        <v>30.09</v>
      </c>
      <c r="W7" s="11"/>
      <c r="X7" s="18"/>
      <c r="Y7" s="19"/>
    </row>
    <row r="8" spans="1:25" ht="17.399999999999999">
      <c r="A8" s="9" t="s">
        <v>20</v>
      </c>
      <c r="B8" s="12">
        <v>1526.23</v>
      </c>
      <c r="C8" s="4">
        <f t="shared" si="9"/>
        <v>4</v>
      </c>
      <c r="D8" s="13">
        <f t="shared" si="10"/>
        <v>4.9855861182477292E-2</v>
      </c>
      <c r="E8" s="6"/>
      <c r="F8" s="4">
        <f t="shared" si="0"/>
        <v>1</v>
      </c>
      <c r="G8" s="14">
        <v>1225.52</v>
      </c>
      <c r="H8" s="4">
        <f t="shared" si="1"/>
        <v>3</v>
      </c>
      <c r="I8" s="13">
        <f t="shared" si="11"/>
        <v>9.4454374002387723E-2</v>
      </c>
      <c r="J8" s="10"/>
      <c r="K8" s="4">
        <f t="shared" si="2"/>
        <v>1</v>
      </c>
      <c r="L8" s="14">
        <v>300.70999999999998</v>
      </c>
      <c r="M8" s="4">
        <f t="shared" si="3"/>
        <v>8</v>
      </c>
      <c r="N8" s="13">
        <f t="shared" si="4"/>
        <v>5.1313598077894422E-2</v>
      </c>
      <c r="O8" s="10"/>
      <c r="P8" s="4">
        <f t="shared" si="5"/>
        <v>1</v>
      </c>
      <c r="Q8" s="15"/>
      <c r="R8" s="4">
        <f t="shared" si="6"/>
        <v>1</v>
      </c>
      <c r="S8" s="13" t="e">
        <f t="shared" si="7"/>
        <v>#DIV/0!</v>
      </c>
      <c r="T8" s="10"/>
      <c r="U8" s="4">
        <f t="shared" si="8"/>
        <v>1</v>
      </c>
      <c r="V8" s="18"/>
      <c r="W8" s="18"/>
      <c r="X8" s="18"/>
      <c r="Y8" s="19"/>
    </row>
    <row r="9" spans="1:25" ht="17.399999999999999">
      <c r="A9" s="9" t="s">
        <v>21</v>
      </c>
      <c r="B9" s="12">
        <v>1806.18</v>
      </c>
      <c r="C9" s="4">
        <f t="shared" si="9"/>
        <v>2</v>
      </c>
      <c r="D9" s="13">
        <f t="shared" si="10"/>
        <v>5.9000713752558158E-2</v>
      </c>
      <c r="E9" s="6"/>
      <c r="F9" s="4">
        <f t="shared" si="0"/>
        <v>1</v>
      </c>
      <c r="G9" s="14">
        <v>995.29</v>
      </c>
      <c r="H9" s="4">
        <f t="shared" si="1"/>
        <v>4</v>
      </c>
      <c r="I9" s="13">
        <f t="shared" si="11"/>
        <v>7.6709881438765976E-2</v>
      </c>
      <c r="J9" s="10"/>
      <c r="K9" s="4">
        <f t="shared" si="2"/>
        <v>1</v>
      </c>
      <c r="L9" s="14">
        <v>810.89</v>
      </c>
      <c r="M9" s="4">
        <f t="shared" si="3"/>
        <v>2</v>
      </c>
      <c r="N9" s="13">
        <f t="shared" si="4"/>
        <v>0.13837146601504374</v>
      </c>
      <c r="O9" s="10"/>
      <c r="P9" s="4">
        <f t="shared" si="5"/>
        <v>1</v>
      </c>
      <c r="Q9" s="15"/>
      <c r="R9" s="4">
        <f t="shared" si="6"/>
        <v>1</v>
      </c>
      <c r="S9" s="13" t="e">
        <f t="shared" si="7"/>
        <v>#DIV/0!</v>
      </c>
      <c r="T9" s="10"/>
      <c r="U9" s="4">
        <f t="shared" si="8"/>
        <v>1</v>
      </c>
      <c r="V9" s="18"/>
      <c r="W9" s="18"/>
      <c r="X9" s="18"/>
      <c r="Y9" s="19"/>
    </row>
    <row r="10" spans="1:25" ht="17.399999999999999">
      <c r="A10" s="9" t="s">
        <v>22</v>
      </c>
      <c r="B10" s="12">
        <v>1701.1</v>
      </c>
      <c r="C10" s="4">
        <f t="shared" si="9"/>
        <v>3</v>
      </c>
      <c r="D10" s="13">
        <f t="shared" si="10"/>
        <v>5.5568168269207213E-2</v>
      </c>
      <c r="E10" s="6"/>
      <c r="F10" s="4">
        <f t="shared" si="0"/>
        <v>1</v>
      </c>
      <c r="G10" s="14">
        <v>1334.93</v>
      </c>
      <c r="H10" s="4">
        <f t="shared" si="1"/>
        <v>2</v>
      </c>
      <c r="I10" s="13">
        <f t="shared" si="11"/>
        <v>0.10288691941951779</v>
      </c>
      <c r="J10" s="10"/>
      <c r="K10" s="4">
        <f t="shared" si="2"/>
        <v>1</v>
      </c>
      <c r="L10" s="14">
        <v>366.17</v>
      </c>
      <c r="M10" s="4">
        <f t="shared" si="3"/>
        <v>6</v>
      </c>
      <c r="N10" s="13">
        <f t="shared" si="4"/>
        <v>6.2483789059833726E-2</v>
      </c>
      <c r="O10" s="10"/>
      <c r="P10" s="4">
        <f t="shared" si="5"/>
        <v>1</v>
      </c>
      <c r="Q10" s="15"/>
      <c r="R10" s="4">
        <f t="shared" si="6"/>
        <v>1</v>
      </c>
      <c r="S10" s="13" t="e">
        <f t="shared" si="7"/>
        <v>#DIV/0!</v>
      </c>
      <c r="T10" s="10"/>
      <c r="U10" s="4">
        <f t="shared" si="8"/>
        <v>1</v>
      </c>
      <c r="V10" s="18"/>
      <c r="W10" s="18"/>
      <c r="X10" s="18"/>
      <c r="Y10" s="19"/>
    </row>
    <row r="11" spans="1:25" ht="17.399999999999999">
      <c r="A11" s="9" t="s">
        <v>23</v>
      </c>
      <c r="B11" s="12">
        <v>221.13</v>
      </c>
      <c r="C11" s="4">
        <f t="shared" si="9"/>
        <v>14</v>
      </c>
      <c r="D11" s="13">
        <f t="shared" si="10"/>
        <v>7.2234372167243495E-3</v>
      </c>
      <c r="E11" s="6"/>
      <c r="F11" s="4">
        <f t="shared" si="0"/>
        <v>1</v>
      </c>
      <c r="G11" s="14">
        <v>185.99</v>
      </c>
      <c r="H11" s="4">
        <f t="shared" si="1"/>
        <v>13</v>
      </c>
      <c r="I11" s="13">
        <f t="shared" si="11"/>
        <v>1.4334787698857702E-2</v>
      </c>
      <c r="J11" s="10"/>
      <c r="K11" s="4">
        <f t="shared" si="2"/>
        <v>1</v>
      </c>
      <c r="L11" s="14">
        <v>35.14</v>
      </c>
      <c r="M11" s="4">
        <f t="shared" si="3"/>
        <v>16</v>
      </c>
      <c r="N11" s="13">
        <f t="shared" si="4"/>
        <v>5.9963414467666849E-3</v>
      </c>
      <c r="O11" s="10"/>
      <c r="P11" s="4">
        <f t="shared" si="5"/>
        <v>1</v>
      </c>
      <c r="Q11" s="15"/>
      <c r="R11" s="4">
        <f t="shared" si="6"/>
        <v>1</v>
      </c>
      <c r="S11" s="13" t="e">
        <f t="shared" si="7"/>
        <v>#DIV/0!</v>
      </c>
      <c r="T11" s="10"/>
      <c r="U11" s="4">
        <f t="shared" si="8"/>
        <v>1</v>
      </c>
      <c r="V11" s="18"/>
      <c r="W11" s="18"/>
      <c r="X11" s="18"/>
      <c r="Y11" s="19"/>
    </row>
    <row r="12" spans="1:25" ht="17.399999999999999">
      <c r="A12" s="9" t="s">
        <v>24</v>
      </c>
      <c r="B12" s="12">
        <v>839.56</v>
      </c>
      <c r="C12" s="4">
        <f t="shared" si="9"/>
        <v>11</v>
      </c>
      <c r="D12" s="13">
        <f t="shared" si="10"/>
        <v>2.7425084564161782E-2</v>
      </c>
      <c r="E12" s="6"/>
      <c r="F12" s="4">
        <f t="shared" si="0"/>
        <v>1</v>
      </c>
      <c r="G12" s="14">
        <v>540.42999999999995</v>
      </c>
      <c r="H12" s="4">
        <f t="shared" si="1"/>
        <v>9</v>
      </c>
      <c r="I12" s="13">
        <f t="shared" si="11"/>
        <v>4.1652504522252103E-2</v>
      </c>
      <c r="J12" s="10"/>
      <c r="K12" s="4">
        <f t="shared" si="2"/>
        <v>1</v>
      </c>
      <c r="L12" s="14">
        <v>299.13</v>
      </c>
      <c r="M12" s="4">
        <f t="shared" si="3"/>
        <v>9</v>
      </c>
      <c r="N12" s="13">
        <f t="shared" si="4"/>
        <v>5.1043984546707985E-2</v>
      </c>
      <c r="O12" s="10"/>
      <c r="P12" s="4">
        <f t="shared" si="5"/>
        <v>1</v>
      </c>
      <c r="Q12" s="15"/>
      <c r="R12" s="4">
        <f t="shared" si="6"/>
        <v>1</v>
      </c>
      <c r="S12" s="13" t="e">
        <f t="shared" si="7"/>
        <v>#DIV/0!</v>
      </c>
      <c r="T12" s="10"/>
      <c r="U12" s="4">
        <f t="shared" si="8"/>
        <v>1</v>
      </c>
      <c r="V12" s="18"/>
      <c r="W12" s="18"/>
      <c r="X12" s="18"/>
      <c r="Y12" s="19"/>
    </row>
    <row r="13" spans="1:25" ht="17.399999999999999">
      <c r="A13" s="9" t="s">
        <v>25</v>
      </c>
      <c r="B13" s="12">
        <v>923.53</v>
      </c>
      <c r="C13" s="4">
        <f t="shared" si="9"/>
        <v>9</v>
      </c>
      <c r="D13" s="13">
        <f t="shared" si="10"/>
        <v>3.0168050344871515E-2</v>
      </c>
      <c r="E13" s="6"/>
      <c r="F13" s="4">
        <f t="shared" si="0"/>
        <v>1</v>
      </c>
      <c r="G13" s="14">
        <v>459.96</v>
      </c>
      <c r="H13" s="4">
        <f t="shared" si="1"/>
        <v>11</v>
      </c>
      <c r="I13" s="13">
        <f t="shared" si="11"/>
        <v>3.5450448679856923E-2</v>
      </c>
      <c r="J13" s="10"/>
      <c r="K13" s="4">
        <f t="shared" si="2"/>
        <v>1</v>
      </c>
      <c r="L13" s="14">
        <v>463.57</v>
      </c>
      <c r="M13" s="4">
        <f t="shared" si="3"/>
        <v>5</v>
      </c>
      <c r="N13" s="13">
        <f t="shared" si="4"/>
        <v>7.9104268767149474E-2</v>
      </c>
      <c r="O13" s="10"/>
      <c r="P13" s="4">
        <f t="shared" si="5"/>
        <v>1</v>
      </c>
      <c r="Q13" s="15"/>
      <c r="R13" s="4">
        <f t="shared" si="6"/>
        <v>1</v>
      </c>
      <c r="S13" s="13" t="e">
        <f t="shared" si="7"/>
        <v>#DIV/0!</v>
      </c>
      <c r="T13" s="10"/>
      <c r="U13" s="4">
        <f t="shared" si="8"/>
        <v>1</v>
      </c>
      <c r="V13" s="18"/>
      <c r="W13" s="18"/>
      <c r="X13" s="18"/>
      <c r="Y13" s="18"/>
    </row>
    <row r="14" spans="1:25" ht="17.399999999999999">
      <c r="A14" s="9" t="s">
        <v>26</v>
      </c>
      <c r="B14" s="12">
        <v>1418.46</v>
      </c>
      <c r="C14" s="4">
        <f t="shared" si="9"/>
        <v>5</v>
      </c>
      <c r="D14" s="13">
        <f t="shared" si="10"/>
        <v>4.6335444102721571E-2</v>
      </c>
      <c r="E14" s="6"/>
      <c r="F14" s="4">
        <f t="shared" si="0"/>
        <v>1</v>
      </c>
      <c r="G14" s="14">
        <v>711.12</v>
      </c>
      <c r="H14" s="4">
        <f t="shared" si="1"/>
        <v>6</v>
      </c>
      <c r="I14" s="13">
        <f t="shared" si="11"/>
        <v>5.4808076931080647E-2</v>
      </c>
      <c r="J14" s="10"/>
      <c r="K14" s="4">
        <f t="shared" si="2"/>
        <v>1</v>
      </c>
      <c r="L14" s="14">
        <v>707.34</v>
      </c>
      <c r="M14" s="4">
        <f t="shared" si="3"/>
        <v>3</v>
      </c>
      <c r="N14" s="13">
        <f t="shared" si="4"/>
        <v>0.12070154123380612</v>
      </c>
      <c r="O14" s="10"/>
      <c r="P14" s="4">
        <f t="shared" si="5"/>
        <v>1</v>
      </c>
      <c r="Q14" s="15"/>
      <c r="R14" s="4">
        <f t="shared" si="6"/>
        <v>1</v>
      </c>
      <c r="S14" s="13" t="e">
        <f t="shared" si="7"/>
        <v>#DIV/0!</v>
      </c>
      <c r="T14" s="10"/>
      <c r="U14" s="4">
        <f t="shared" si="8"/>
        <v>1</v>
      </c>
      <c r="V14" s="18"/>
      <c r="W14" s="18"/>
      <c r="X14" s="18"/>
      <c r="Y14" s="18"/>
    </row>
    <row r="15" spans="1:25" ht="17.399999999999999">
      <c r="A15" s="9" t="s">
        <v>27</v>
      </c>
      <c r="B15" s="12">
        <v>944.74</v>
      </c>
      <c r="C15" s="4">
        <f t="shared" si="9"/>
        <v>8</v>
      </c>
      <c r="D15" s="13">
        <f t="shared" si="10"/>
        <v>3.0860896649609559E-2</v>
      </c>
      <c r="E15" s="6"/>
      <c r="F15" s="4">
        <f t="shared" si="0"/>
        <v>1</v>
      </c>
      <c r="G15" s="14">
        <v>602.34</v>
      </c>
      <c r="H15" s="4">
        <f t="shared" si="1"/>
        <v>8</v>
      </c>
      <c r="I15" s="13">
        <f t="shared" si="11"/>
        <v>4.6424087437657663E-2</v>
      </c>
      <c r="J15" s="10"/>
      <c r="K15" s="4">
        <f t="shared" si="2"/>
        <v>1</v>
      </c>
      <c r="L15" s="14">
        <v>342.4</v>
      </c>
      <c r="M15" s="4">
        <f t="shared" si="3"/>
        <v>7</v>
      </c>
      <c r="N15" s="13">
        <f t="shared" si="4"/>
        <v>5.8427641188756776E-2</v>
      </c>
      <c r="O15" s="10"/>
      <c r="P15" s="4">
        <f t="shared" si="5"/>
        <v>1</v>
      </c>
      <c r="Q15" s="15"/>
      <c r="R15" s="4">
        <f t="shared" si="6"/>
        <v>1</v>
      </c>
      <c r="S15" s="13" t="e">
        <f t="shared" si="7"/>
        <v>#DIV/0!</v>
      </c>
      <c r="T15" s="10"/>
      <c r="U15" s="4">
        <f t="shared" si="8"/>
        <v>1</v>
      </c>
      <c r="V15" s="18"/>
      <c r="W15" s="18"/>
      <c r="X15" s="18"/>
      <c r="Y15" s="18"/>
    </row>
    <row r="16" spans="1:25" ht="17.399999999999999">
      <c r="A16" s="9" t="s">
        <v>28</v>
      </c>
      <c r="B16" s="12">
        <v>852.81</v>
      </c>
      <c r="C16" s="4">
        <f t="shared" si="9"/>
        <v>10</v>
      </c>
      <c r="D16" s="13">
        <f t="shared" si="10"/>
        <v>2.7857909341992008E-2</v>
      </c>
      <c r="E16" s="6"/>
      <c r="F16" s="4">
        <f t="shared" si="0"/>
        <v>1</v>
      </c>
      <c r="G16" s="14">
        <v>620.62</v>
      </c>
      <c r="H16" s="4">
        <f t="shared" si="1"/>
        <v>7</v>
      </c>
      <c r="I16" s="13">
        <f t="shared" si="11"/>
        <v>4.7832979954110795E-2</v>
      </c>
      <c r="J16" s="10"/>
      <c r="K16" s="4">
        <f t="shared" si="2"/>
        <v>1</v>
      </c>
      <c r="L16" s="14">
        <v>232.19</v>
      </c>
      <c r="M16" s="4">
        <f t="shared" si="3"/>
        <v>11</v>
      </c>
      <c r="N16" s="13">
        <f t="shared" si="4"/>
        <v>3.9621244181125691E-2</v>
      </c>
      <c r="O16" s="10"/>
      <c r="P16" s="4">
        <f t="shared" si="5"/>
        <v>1</v>
      </c>
      <c r="Q16" s="15"/>
      <c r="R16" s="4">
        <f t="shared" si="6"/>
        <v>1</v>
      </c>
      <c r="S16" s="13" t="e">
        <f t="shared" si="7"/>
        <v>#DIV/0!</v>
      </c>
      <c r="T16" s="10"/>
      <c r="U16" s="4">
        <f t="shared" si="8"/>
        <v>1</v>
      </c>
      <c r="V16" s="18"/>
      <c r="W16" s="18"/>
      <c r="X16" s="18"/>
      <c r="Y16" s="18"/>
    </row>
    <row r="17" spans="1:25" ht="17.399999999999999">
      <c r="A17" s="9" t="s">
        <v>29</v>
      </c>
      <c r="B17" s="12">
        <v>323.2</v>
      </c>
      <c r="C17" s="4">
        <f t="shared" si="9"/>
        <v>12</v>
      </c>
      <c r="D17" s="13">
        <f t="shared" si="10"/>
        <v>1.0557657976960656E-2</v>
      </c>
      <c r="E17" s="6"/>
      <c r="F17" s="4">
        <f t="shared" si="0"/>
        <v>1</v>
      </c>
      <c r="G17" s="14">
        <v>151</v>
      </c>
      <c r="H17" s="4">
        <f t="shared" si="1"/>
        <v>14</v>
      </c>
      <c r="I17" s="13">
        <f t="shared" si="11"/>
        <v>1.1638007110745271E-2</v>
      </c>
      <c r="J17" s="10"/>
      <c r="K17" s="4">
        <f t="shared" si="2"/>
        <v>1</v>
      </c>
      <c r="L17" s="14">
        <v>172.2</v>
      </c>
      <c r="M17" s="4">
        <f t="shared" si="3"/>
        <v>12</v>
      </c>
      <c r="N17" s="13">
        <f t="shared" si="4"/>
        <v>2.938446206981284E-2</v>
      </c>
      <c r="O17" s="10"/>
      <c r="P17" s="4">
        <f t="shared" si="5"/>
        <v>1</v>
      </c>
      <c r="Q17" s="15"/>
      <c r="R17" s="4">
        <f t="shared" si="6"/>
        <v>1</v>
      </c>
      <c r="S17" s="13" t="e">
        <f t="shared" si="7"/>
        <v>#DIV/0!</v>
      </c>
      <c r="T17" s="10"/>
      <c r="U17" s="4">
        <f t="shared" si="8"/>
        <v>1</v>
      </c>
      <c r="V17" s="18"/>
      <c r="W17" s="18"/>
      <c r="X17" s="18"/>
      <c r="Y17" s="18"/>
    </row>
    <row r="18" spans="1:25" ht="17.399999999999999">
      <c r="A18" s="9" t="s">
        <v>30</v>
      </c>
      <c r="B18" s="12">
        <v>1018.29</v>
      </c>
      <c r="C18" s="4">
        <f t="shared" si="9"/>
        <v>7</v>
      </c>
      <c r="D18" s="13">
        <f t="shared" si="10"/>
        <v>3.3263482491829414E-2</v>
      </c>
      <c r="E18" s="6"/>
      <c r="F18" s="4">
        <f t="shared" si="0"/>
        <v>1</v>
      </c>
      <c r="G18" s="14">
        <v>505.93</v>
      </c>
      <c r="H18" s="4">
        <f t="shared" si="1"/>
        <v>10</v>
      </c>
      <c r="I18" s="13">
        <f t="shared" si="11"/>
        <v>3.8993489652578511E-2</v>
      </c>
      <c r="J18" s="10"/>
      <c r="K18" s="4">
        <f t="shared" si="2"/>
        <v>1</v>
      </c>
      <c r="L18" s="14">
        <v>512.36</v>
      </c>
      <c r="M18" s="4">
        <f t="shared" si="3"/>
        <v>4</v>
      </c>
      <c r="N18" s="13">
        <f t="shared" si="4"/>
        <v>8.7429866353596439E-2</v>
      </c>
      <c r="O18" s="10"/>
      <c r="P18" s="4">
        <f t="shared" si="5"/>
        <v>1</v>
      </c>
      <c r="Q18" s="15"/>
      <c r="R18" s="4">
        <f t="shared" si="6"/>
        <v>1</v>
      </c>
      <c r="S18" s="13" t="e">
        <f t="shared" si="7"/>
        <v>#DIV/0!</v>
      </c>
      <c r="T18" s="10"/>
      <c r="U18" s="4">
        <f t="shared" si="8"/>
        <v>1</v>
      </c>
      <c r="V18" s="18"/>
      <c r="W18" s="18"/>
      <c r="X18" s="18"/>
      <c r="Y18" s="18"/>
    </row>
    <row r="19" spans="1:25" ht="17.399999999999999">
      <c r="A19" s="9" t="s">
        <v>31</v>
      </c>
      <c r="B19" s="12">
        <v>205.39</v>
      </c>
      <c r="C19" s="4">
        <f t="shared" si="9"/>
        <v>15</v>
      </c>
      <c r="D19" s="13">
        <f t="shared" si="10"/>
        <v>6.7092740466830102E-3</v>
      </c>
      <c r="E19" s="6"/>
      <c r="F19" s="4">
        <f t="shared" si="0"/>
        <v>1</v>
      </c>
      <c r="G19" s="14">
        <v>138.55000000000001</v>
      </c>
      <c r="H19" s="4">
        <f t="shared" si="1"/>
        <v>15</v>
      </c>
      <c r="I19" s="13">
        <f t="shared" si="11"/>
        <v>1.0678449570819586E-2</v>
      </c>
      <c r="J19" s="10"/>
      <c r="K19" s="4">
        <f t="shared" si="2"/>
        <v>1</v>
      </c>
      <c r="L19" s="14">
        <v>66.84</v>
      </c>
      <c r="M19" s="4">
        <f t="shared" si="3"/>
        <v>15</v>
      </c>
      <c r="N19" s="13">
        <f t="shared" si="4"/>
        <v>1.1405676218038851E-2</v>
      </c>
      <c r="O19" s="10"/>
      <c r="P19" s="4">
        <f t="shared" si="5"/>
        <v>1</v>
      </c>
      <c r="Q19" s="15"/>
      <c r="R19" s="4">
        <f t="shared" si="6"/>
        <v>1</v>
      </c>
      <c r="S19" s="13" t="e">
        <f t="shared" si="7"/>
        <v>#DIV/0!</v>
      </c>
      <c r="T19" s="10"/>
      <c r="U19" s="4">
        <f t="shared" si="8"/>
        <v>1</v>
      </c>
      <c r="V19" s="18"/>
      <c r="W19" s="18"/>
      <c r="X19" s="18"/>
      <c r="Y19" s="18"/>
    </row>
    <row r="20" spans="1:25" ht="17.399999999999999">
      <c r="A20" s="9" t="s">
        <v>32</v>
      </c>
      <c r="B20" s="12">
        <v>305.89</v>
      </c>
      <c r="C20" s="4">
        <f t="shared" si="9"/>
        <v>13</v>
      </c>
      <c r="D20" s="13">
        <f t="shared" si="10"/>
        <v>9.9922091539990567E-3</v>
      </c>
      <c r="E20" s="6"/>
      <c r="F20" s="4">
        <f t="shared" si="0"/>
        <v>1</v>
      </c>
      <c r="G20" s="14">
        <v>215.68</v>
      </c>
      <c r="H20" s="4">
        <f t="shared" si="1"/>
        <v>12</v>
      </c>
      <c r="I20" s="13">
        <f t="shared" si="11"/>
        <v>1.6623081944672453E-2</v>
      </c>
      <c r="J20" s="10"/>
      <c r="K20" s="4">
        <f t="shared" si="2"/>
        <v>1</v>
      </c>
      <c r="L20" s="14">
        <v>90.21</v>
      </c>
      <c r="M20" s="4">
        <f t="shared" si="3"/>
        <v>13</v>
      </c>
      <c r="N20" s="13">
        <f t="shared" si="4"/>
        <v>1.5393567498942023E-2</v>
      </c>
      <c r="O20" s="10"/>
      <c r="P20" s="4">
        <f t="shared" si="5"/>
        <v>1</v>
      </c>
      <c r="Q20" s="15"/>
      <c r="R20" s="4">
        <f t="shared" si="6"/>
        <v>1</v>
      </c>
      <c r="S20" s="13" t="e">
        <f t="shared" si="7"/>
        <v>#DIV/0!</v>
      </c>
      <c r="T20" s="10"/>
      <c r="U20" s="4">
        <f t="shared" si="8"/>
        <v>1</v>
      </c>
      <c r="V20" s="18"/>
      <c r="W20" s="18"/>
      <c r="X20" s="18"/>
      <c r="Y20" s="18"/>
    </row>
    <row r="21" spans="1:25" ht="17.399999999999999">
      <c r="A21" s="9" t="s">
        <v>33</v>
      </c>
      <c r="B21" s="12">
        <v>183.95</v>
      </c>
      <c r="C21" s="4">
        <f t="shared" si="9"/>
        <v>16</v>
      </c>
      <c r="D21" s="13">
        <f t="shared" si="10"/>
        <v>6.0089145571222543E-3</v>
      </c>
      <c r="E21" s="6"/>
      <c r="F21" s="4">
        <f t="shared" si="0"/>
        <v>1</v>
      </c>
      <c r="G21" s="14">
        <v>115.84</v>
      </c>
      <c r="H21" s="4">
        <f t="shared" si="1"/>
        <v>16</v>
      </c>
      <c r="I21" s="13">
        <f t="shared" si="11"/>
        <v>8.9281241305214053E-3</v>
      </c>
      <c r="J21" s="10"/>
      <c r="K21" s="4">
        <f t="shared" si="2"/>
        <v>1</v>
      </c>
      <c r="L21" s="14">
        <v>68.11</v>
      </c>
      <c r="M21" s="4">
        <f t="shared" si="3"/>
        <v>14</v>
      </c>
      <c r="N21" s="13">
        <f t="shared" si="4"/>
        <v>1.1622390891840606E-2</v>
      </c>
      <c r="O21" s="10"/>
      <c r="P21" s="4">
        <f t="shared" si="5"/>
        <v>1</v>
      </c>
      <c r="Q21" s="15"/>
      <c r="R21" s="4">
        <f t="shared" si="6"/>
        <v>1</v>
      </c>
      <c r="S21" s="13" t="e">
        <f t="shared" si="7"/>
        <v>#DIV/0!</v>
      </c>
      <c r="T21" s="10"/>
      <c r="U21" s="4">
        <f t="shared" si="8"/>
        <v>1</v>
      </c>
      <c r="V21" s="18"/>
      <c r="W21" s="18"/>
      <c r="X21" s="18"/>
      <c r="Y21" s="18"/>
    </row>
    <row r="22" spans="1:25" ht="17.399999999999999">
      <c r="A22" s="9" t="s">
        <v>34</v>
      </c>
      <c r="B22" s="12">
        <v>27.15</v>
      </c>
      <c r="C22" s="4">
        <f t="shared" si="9"/>
        <v>17</v>
      </c>
      <c r="D22" s="13">
        <f t="shared" si="10"/>
        <v>8.8688246928985705E-4</v>
      </c>
      <c r="E22" s="6"/>
      <c r="F22" s="4">
        <f t="shared" si="0"/>
        <v>1</v>
      </c>
      <c r="G22" s="14">
        <v>11.1</v>
      </c>
      <c r="H22" s="4">
        <f t="shared" si="1"/>
        <v>17</v>
      </c>
      <c r="I22" s="13">
        <f t="shared" si="11"/>
        <v>8.5550913198193716E-4</v>
      </c>
      <c r="J22" s="10"/>
      <c r="K22" s="4">
        <f t="shared" si="2"/>
        <v>1</v>
      </c>
      <c r="L22" s="14">
        <v>16.05</v>
      </c>
      <c r="M22" s="4">
        <f t="shared" si="3"/>
        <v>17</v>
      </c>
      <c r="N22" s="13">
        <f t="shared" si="4"/>
        <v>2.7387956807229737E-3</v>
      </c>
      <c r="O22" s="10"/>
      <c r="P22" s="4">
        <f t="shared" si="5"/>
        <v>1</v>
      </c>
      <c r="Q22" s="15"/>
      <c r="R22" s="4">
        <f t="shared" si="6"/>
        <v>1</v>
      </c>
      <c r="S22" s="13" t="e">
        <f t="shared" si="7"/>
        <v>#DIV/0!</v>
      </c>
      <c r="T22" s="10"/>
      <c r="U22" s="4">
        <f t="shared" si="8"/>
        <v>1</v>
      </c>
      <c r="V22" s="18"/>
      <c r="W22" s="18"/>
      <c r="X22" s="18"/>
      <c r="Y22" s="18"/>
    </row>
    <row r="23" spans="1:25" ht="20.399999999999999">
      <c r="A23" s="20" t="s">
        <v>35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>
      <c r="A24" s="21" t="s">
        <v>36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ht="15.6">
      <c r="A25" s="23"/>
      <c r="B25" s="25" t="s">
        <v>37</v>
      </c>
      <c r="C25" s="25"/>
      <c r="D25" s="25"/>
      <c r="E25" s="25"/>
      <c r="F25" s="25"/>
      <c r="G25" s="25" t="s">
        <v>38</v>
      </c>
      <c r="H25" s="25"/>
      <c r="I25" s="25"/>
      <c r="J25" s="25"/>
      <c r="K25" s="25"/>
      <c r="L25" s="25" t="s">
        <v>39</v>
      </c>
      <c r="M25" s="25"/>
      <c r="N25" s="25"/>
      <c r="O25" s="25"/>
      <c r="P25" s="25"/>
      <c r="Q25" s="25" t="s">
        <v>40</v>
      </c>
      <c r="R25" s="25"/>
      <c r="S25" s="25"/>
      <c r="T25" s="25"/>
      <c r="U25" s="25"/>
      <c r="V25" s="25" t="s">
        <v>41</v>
      </c>
      <c r="W25" s="25"/>
      <c r="X25" s="25" t="s">
        <v>42</v>
      </c>
      <c r="Y25" s="25"/>
    </row>
    <row r="26" spans="1:25" ht="46.8">
      <c r="A26" s="24"/>
      <c r="B26" s="1" t="s">
        <v>43</v>
      </c>
      <c r="C26" s="1" t="s">
        <v>9</v>
      </c>
      <c r="D26" s="1" t="s">
        <v>10</v>
      </c>
      <c r="E26" s="1" t="s">
        <v>11</v>
      </c>
      <c r="F26" s="1" t="s">
        <v>12</v>
      </c>
      <c r="G26" s="1" t="s">
        <v>13</v>
      </c>
      <c r="H26" s="1" t="s">
        <v>9</v>
      </c>
      <c r="I26" s="1" t="s">
        <v>10</v>
      </c>
      <c r="J26" s="1" t="s">
        <v>11</v>
      </c>
      <c r="K26" s="1" t="s">
        <v>12</v>
      </c>
      <c r="L26" s="1" t="s">
        <v>14</v>
      </c>
      <c r="M26" s="1" t="s">
        <v>9</v>
      </c>
      <c r="N26" s="1" t="s">
        <v>10</v>
      </c>
      <c r="O26" s="1" t="s">
        <v>11</v>
      </c>
      <c r="P26" s="1" t="s">
        <v>12</v>
      </c>
      <c r="Q26" s="1" t="s">
        <v>44</v>
      </c>
      <c r="R26" s="1" t="s">
        <v>9</v>
      </c>
      <c r="S26" s="1" t="s">
        <v>10</v>
      </c>
      <c r="T26" s="1" t="s">
        <v>11</v>
      </c>
      <c r="U26" s="1" t="s">
        <v>12</v>
      </c>
      <c r="V26" s="1" t="s">
        <v>15</v>
      </c>
      <c r="W26" s="1" t="s">
        <v>11</v>
      </c>
      <c r="X26" s="1" t="s">
        <v>16</v>
      </c>
      <c r="Y26" s="1" t="s">
        <v>11</v>
      </c>
    </row>
    <row r="27" spans="1:25" ht="17.399999999999999">
      <c r="A27" s="2" t="s">
        <v>17</v>
      </c>
      <c r="B27" s="12">
        <f>G27+L27+Q27+V27+X27</f>
        <v>218186.08000000002</v>
      </c>
      <c r="C27" s="4"/>
      <c r="D27" s="5"/>
      <c r="E27" s="6"/>
      <c r="F27" s="7"/>
      <c r="G27" s="12">
        <v>87147.68</v>
      </c>
      <c r="H27" s="9"/>
      <c r="I27" s="7"/>
      <c r="J27" s="10"/>
      <c r="K27" s="7"/>
      <c r="L27" s="8">
        <f>SUM(L28:L44)</f>
        <v>34236.6</v>
      </c>
      <c r="M27" s="9"/>
      <c r="N27" s="7"/>
      <c r="O27" s="10"/>
      <c r="P27" s="7"/>
      <c r="Q27" s="12">
        <f>SUM(Q28:Q44)</f>
        <v>0</v>
      </c>
      <c r="R27" s="9"/>
      <c r="S27" s="7"/>
      <c r="T27" s="10"/>
      <c r="U27" s="7"/>
      <c r="V27" s="12">
        <v>96645.23</v>
      </c>
      <c r="W27" s="11"/>
      <c r="X27" s="12">
        <v>156.57</v>
      </c>
      <c r="Y27" s="11"/>
    </row>
    <row r="28" spans="1:25" ht="17.399999999999999">
      <c r="A28" s="9" t="s">
        <v>18</v>
      </c>
      <c r="B28" s="12">
        <v>127346.72</v>
      </c>
      <c r="C28" s="4">
        <f t="shared" ref="C28:H43" si="12">RANK(B28,B$28:B$44)</f>
        <v>1</v>
      </c>
      <c r="D28" s="13">
        <f>B28/B$27</f>
        <v>0.58366106582051436</v>
      </c>
      <c r="E28" s="6"/>
      <c r="F28" s="4">
        <f t="shared" si="12"/>
        <v>1</v>
      </c>
      <c r="G28" s="14">
        <v>22416.79</v>
      </c>
      <c r="H28" s="4">
        <f t="shared" si="12"/>
        <v>1</v>
      </c>
      <c r="I28" s="13">
        <f t="shared" ref="I28:I44" si="13">G28/G$27</f>
        <v>0.25722761638634556</v>
      </c>
      <c r="J28" s="10"/>
      <c r="K28" s="4">
        <f t="shared" ref="K28:K44" si="14">RANK(J28,J$28:J$44)</f>
        <v>1</v>
      </c>
      <c r="L28" s="14">
        <v>8532.5</v>
      </c>
      <c r="M28" s="4">
        <f t="shared" ref="M28:M44" si="15">RANK(L28,L$28:L$44)</f>
        <v>1</v>
      </c>
      <c r="N28" s="13">
        <f t="shared" ref="N28:N44" si="16">L28/L$27</f>
        <v>0.24922159326568644</v>
      </c>
      <c r="O28" s="10"/>
      <c r="P28" s="4">
        <f t="shared" ref="P28:P44" si="17">RANK(O28,O$28:O$44)</f>
        <v>1</v>
      </c>
      <c r="Q28" s="14"/>
      <c r="R28" s="4">
        <f t="shared" ref="R28:R44" si="18">RANK(Q28,Q$28:Q$44)</f>
        <v>1</v>
      </c>
      <c r="S28" s="13" t="e">
        <f t="shared" ref="S28:S44" si="19">Q28/Q$27</f>
        <v>#DIV/0!</v>
      </c>
      <c r="T28" s="10"/>
      <c r="U28" s="4">
        <f t="shared" ref="U28:U44" si="20">RANK(T28,T$28:T$44)</f>
        <v>1</v>
      </c>
      <c r="V28" s="7">
        <v>96240.86</v>
      </c>
      <c r="W28" s="11"/>
      <c r="X28" s="17">
        <v>156.57</v>
      </c>
      <c r="Y28" s="11"/>
    </row>
    <row r="29" spans="1:25" ht="17.399999999999999">
      <c r="A29" s="9" t="s">
        <v>19</v>
      </c>
      <c r="B29" s="12">
        <v>9098.59</v>
      </c>
      <c r="C29" s="4">
        <f t="shared" si="12"/>
        <v>5</v>
      </c>
      <c r="D29" s="13">
        <f t="shared" ref="D29:D44" si="21">B29/B$27</f>
        <v>4.1701056272700807E-2</v>
      </c>
      <c r="E29" s="6"/>
      <c r="F29" s="4">
        <f t="shared" si="12"/>
        <v>1</v>
      </c>
      <c r="G29" s="14">
        <v>7279.12</v>
      </c>
      <c r="H29" s="4">
        <f t="shared" si="12"/>
        <v>5</v>
      </c>
      <c r="I29" s="13">
        <f t="shared" si="13"/>
        <v>8.3526262546518737E-2</v>
      </c>
      <c r="J29" s="10"/>
      <c r="K29" s="4">
        <f t="shared" si="14"/>
        <v>1</v>
      </c>
      <c r="L29" s="14">
        <v>1415.1</v>
      </c>
      <c r="M29" s="4">
        <f t="shared" si="15"/>
        <v>9</v>
      </c>
      <c r="N29" s="13">
        <f t="shared" si="16"/>
        <v>4.13329594644328E-2</v>
      </c>
      <c r="O29" s="10"/>
      <c r="P29" s="4">
        <f t="shared" si="17"/>
        <v>1</v>
      </c>
      <c r="Q29" s="14"/>
      <c r="R29" s="4">
        <f t="shared" si="18"/>
        <v>1</v>
      </c>
      <c r="S29" s="13" t="e">
        <f t="shared" si="19"/>
        <v>#DIV/0!</v>
      </c>
      <c r="T29" s="10"/>
      <c r="U29" s="4">
        <f t="shared" si="20"/>
        <v>1</v>
      </c>
      <c r="V29" s="7">
        <v>404.37</v>
      </c>
      <c r="W29" s="11"/>
      <c r="X29" s="18"/>
      <c r="Y29" s="19"/>
    </row>
    <row r="30" spans="1:25" ht="17.399999999999999">
      <c r="A30" s="9" t="s">
        <v>20</v>
      </c>
      <c r="B30" s="12">
        <v>9371.26</v>
      </c>
      <c r="C30" s="4">
        <f t="shared" si="12"/>
        <v>4</v>
      </c>
      <c r="D30" s="13">
        <f t="shared" si="21"/>
        <v>4.2950769361638469E-2</v>
      </c>
      <c r="E30" s="6"/>
      <c r="F30" s="4">
        <f t="shared" si="12"/>
        <v>1</v>
      </c>
      <c r="G30" s="14">
        <v>7503.85</v>
      </c>
      <c r="H30" s="4">
        <f t="shared" si="12"/>
        <v>4</v>
      </c>
      <c r="I30" s="13">
        <f t="shared" si="13"/>
        <v>8.6104988681282163E-2</v>
      </c>
      <c r="J30" s="10"/>
      <c r="K30" s="4">
        <f t="shared" si="14"/>
        <v>1</v>
      </c>
      <c r="L30" s="14">
        <v>1867.41</v>
      </c>
      <c r="M30" s="4">
        <f t="shared" si="15"/>
        <v>8</v>
      </c>
      <c r="N30" s="13">
        <f t="shared" si="16"/>
        <v>5.4544259651951421E-2</v>
      </c>
      <c r="O30" s="10"/>
      <c r="P30" s="4">
        <f t="shared" si="17"/>
        <v>1</v>
      </c>
      <c r="Q30" s="14"/>
      <c r="R30" s="4">
        <f t="shared" si="18"/>
        <v>1</v>
      </c>
      <c r="S30" s="13" t="e">
        <f t="shared" si="19"/>
        <v>#DIV/0!</v>
      </c>
      <c r="T30" s="10"/>
      <c r="U30" s="4">
        <f t="shared" si="20"/>
        <v>1</v>
      </c>
      <c r="V30" s="18"/>
      <c r="W30" s="18"/>
      <c r="X30" s="18"/>
      <c r="Y30" s="19"/>
    </row>
    <row r="31" spans="1:25" ht="17.399999999999999">
      <c r="A31" s="9" t="s">
        <v>21</v>
      </c>
      <c r="B31" s="12">
        <v>8029.69</v>
      </c>
      <c r="C31" s="4">
        <f t="shared" si="12"/>
        <v>6</v>
      </c>
      <c r="D31" s="13">
        <f t="shared" si="21"/>
        <v>3.6802026967073243E-2</v>
      </c>
      <c r="E31" s="6"/>
      <c r="F31" s="4">
        <f t="shared" si="12"/>
        <v>1</v>
      </c>
      <c r="G31" s="14">
        <v>3975.24</v>
      </c>
      <c r="H31" s="4">
        <f t="shared" si="12"/>
        <v>9</v>
      </c>
      <c r="I31" s="13">
        <f t="shared" si="13"/>
        <v>4.5614983669100544E-2</v>
      </c>
      <c r="J31" s="10"/>
      <c r="K31" s="4">
        <f t="shared" si="14"/>
        <v>1</v>
      </c>
      <c r="L31" s="14">
        <v>4054.45</v>
      </c>
      <c r="M31" s="4">
        <f t="shared" si="15"/>
        <v>2</v>
      </c>
      <c r="N31" s="13">
        <f t="shared" si="16"/>
        <v>0.11842443466933049</v>
      </c>
      <c r="O31" s="10"/>
      <c r="P31" s="4">
        <f t="shared" si="17"/>
        <v>1</v>
      </c>
      <c r="Q31" s="14"/>
      <c r="R31" s="4">
        <f t="shared" si="18"/>
        <v>1</v>
      </c>
      <c r="S31" s="13" t="e">
        <f t="shared" si="19"/>
        <v>#DIV/0!</v>
      </c>
      <c r="T31" s="10"/>
      <c r="U31" s="4">
        <f t="shared" si="20"/>
        <v>1</v>
      </c>
      <c r="V31" s="18"/>
      <c r="W31" s="18"/>
      <c r="X31" s="18"/>
      <c r="Y31" s="19"/>
    </row>
    <row r="32" spans="1:25" ht="17.399999999999999">
      <c r="A32" s="9" t="s">
        <v>22</v>
      </c>
      <c r="B32" s="12">
        <v>10902.16</v>
      </c>
      <c r="C32" s="4">
        <f t="shared" si="12"/>
        <v>2</v>
      </c>
      <c r="D32" s="13">
        <f t="shared" si="21"/>
        <v>4.9967257306240617E-2</v>
      </c>
      <c r="E32" s="6"/>
      <c r="F32" s="4">
        <f t="shared" si="12"/>
        <v>1</v>
      </c>
      <c r="G32" s="14">
        <v>8785.7000000000007</v>
      </c>
      <c r="H32" s="4">
        <f t="shared" si="12"/>
        <v>2</v>
      </c>
      <c r="I32" s="13">
        <f t="shared" si="13"/>
        <v>0.100813928724207</v>
      </c>
      <c r="J32" s="10"/>
      <c r="K32" s="4">
        <f t="shared" si="14"/>
        <v>1</v>
      </c>
      <c r="L32" s="14">
        <v>2116.46</v>
      </c>
      <c r="M32" s="4">
        <f t="shared" si="15"/>
        <v>6</v>
      </c>
      <c r="N32" s="13">
        <f t="shared" si="16"/>
        <v>6.1818638533031899E-2</v>
      </c>
      <c r="O32" s="10"/>
      <c r="P32" s="4">
        <f t="shared" si="17"/>
        <v>1</v>
      </c>
      <c r="Q32" s="14"/>
      <c r="R32" s="4">
        <f t="shared" si="18"/>
        <v>1</v>
      </c>
      <c r="S32" s="13" t="e">
        <f t="shared" si="19"/>
        <v>#DIV/0!</v>
      </c>
      <c r="T32" s="10"/>
      <c r="U32" s="4">
        <f t="shared" si="20"/>
        <v>1</v>
      </c>
      <c r="V32" s="18"/>
      <c r="W32" s="18"/>
      <c r="X32" s="18"/>
      <c r="Y32" s="19"/>
    </row>
    <row r="33" spans="1:25" ht="17.399999999999999">
      <c r="A33" s="9" t="s">
        <v>23</v>
      </c>
      <c r="B33" s="12">
        <v>1345.53</v>
      </c>
      <c r="C33" s="4">
        <f t="shared" si="12"/>
        <v>16</v>
      </c>
      <c r="D33" s="13">
        <f t="shared" si="21"/>
        <v>6.1668920400421512E-3</v>
      </c>
      <c r="E33" s="6"/>
      <c r="F33" s="4">
        <f t="shared" si="12"/>
        <v>1</v>
      </c>
      <c r="G33" s="14">
        <v>1160.69</v>
      </c>
      <c r="H33" s="4">
        <f t="shared" si="12"/>
        <v>14</v>
      </c>
      <c r="I33" s="13">
        <f t="shared" si="13"/>
        <v>1.3318656331413527E-2</v>
      </c>
      <c r="J33" s="10"/>
      <c r="K33" s="4">
        <f t="shared" si="14"/>
        <v>1</v>
      </c>
      <c r="L33" s="14">
        <v>184.84</v>
      </c>
      <c r="M33" s="4">
        <f t="shared" si="15"/>
        <v>16</v>
      </c>
      <c r="N33" s="13">
        <f t="shared" si="16"/>
        <v>5.3989005917643692E-3</v>
      </c>
      <c r="O33" s="10"/>
      <c r="P33" s="4">
        <f t="shared" si="17"/>
        <v>1</v>
      </c>
      <c r="Q33" s="14"/>
      <c r="R33" s="4">
        <f t="shared" si="18"/>
        <v>1</v>
      </c>
      <c r="S33" s="13" t="e">
        <f t="shared" si="19"/>
        <v>#DIV/0!</v>
      </c>
      <c r="T33" s="10"/>
      <c r="U33" s="4">
        <f t="shared" si="20"/>
        <v>1</v>
      </c>
      <c r="V33" s="18"/>
      <c r="W33" s="18"/>
      <c r="X33" s="18"/>
      <c r="Y33" s="19"/>
    </row>
    <row r="34" spans="1:25" ht="17.399999999999999">
      <c r="A34" s="9" t="s">
        <v>24</v>
      </c>
      <c r="B34" s="12">
        <v>4126.3900000000003</v>
      </c>
      <c r="C34" s="4">
        <f t="shared" si="12"/>
        <v>11</v>
      </c>
      <c r="D34" s="13">
        <f t="shared" si="21"/>
        <v>1.891225141402238E-2</v>
      </c>
      <c r="E34" s="6"/>
      <c r="F34" s="4">
        <f t="shared" si="12"/>
        <v>1</v>
      </c>
      <c r="G34" s="14">
        <v>2780.3</v>
      </c>
      <c r="H34" s="4">
        <f t="shared" si="12"/>
        <v>11</v>
      </c>
      <c r="I34" s="13">
        <f t="shared" si="13"/>
        <v>3.1903316301707632E-2</v>
      </c>
      <c r="J34" s="10"/>
      <c r="K34" s="4">
        <f t="shared" si="14"/>
        <v>1</v>
      </c>
      <c r="L34" s="14">
        <v>1346.09</v>
      </c>
      <c r="M34" s="4">
        <f t="shared" si="15"/>
        <v>10</v>
      </c>
      <c r="N34" s="13">
        <f t="shared" si="16"/>
        <v>3.9317280337416681E-2</v>
      </c>
      <c r="O34" s="10"/>
      <c r="P34" s="4">
        <f t="shared" si="17"/>
        <v>1</v>
      </c>
      <c r="Q34" s="14"/>
      <c r="R34" s="4">
        <f t="shared" si="18"/>
        <v>1</v>
      </c>
      <c r="S34" s="13" t="e">
        <f t="shared" si="19"/>
        <v>#DIV/0!</v>
      </c>
      <c r="T34" s="10"/>
      <c r="U34" s="4">
        <f t="shared" si="20"/>
        <v>1</v>
      </c>
      <c r="V34" s="18"/>
      <c r="W34" s="18"/>
      <c r="X34" s="18"/>
      <c r="Y34" s="19"/>
    </row>
    <row r="35" spans="1:25" ht="17.399999999999999">
      <c r="A35" s="9" t="s">
        <v>25</v>
      </c>
      <c r="B35" s="12">
        <v>7389.39</v>
      </c>
      <c r="C35" s="4">
        <f t="shared" si="12"/>
        <v>9</v>
      </c>
      <c r="D35" s="13">
        <f t="shared" si="21"/>
        <v>3.38673759572563E-2</v>
      </c>
      <c r="E35" s="6"/>
      <c r="F35" s="4">
        <f t="shared" si="12"/>
        <v>1</v>
      </c>
      <c r="G35" s="14">
        <v>4978.83</v>
      </c>
      <c r="H35" s="4">
        <f t="shared" si="12"/>
        <v>7</v>
      </c>
      <c r="I35" s="13">
        <f t="shared" si="13"/>
        <v>5.7130952883656799E-2</v>
      </c>
      <c r="J35" s="10"/>
      <c r="K35" s="4">
        <f t="shared" si="14"/>
        <v>1</v>
      </c>
      <c r="L35" s="14">
        <v>2410.56</v>
      </c>
      <c r="M35" s="4">
        <f t="shared" si="15"/>
        <v>5</v>
      </c>
      <c r="N35" s="13">
        <f t="shared" si="16"/>
        <v>7.0408860692942637E-2</v>
      </c>
      <c r="O35" s="10"/>
      <c r="P35" s="4">
        <f t="shared" si="17"/>
        <v>1</v>
      </c>
      <c r="Q35" s="14"/>
      <c r="R35" s="4">
        <f t="shared" si="18"/>
        <v>1</v>
      </c>
      <c r="S35" s="13" t="e">
        <f t="shared" si="19"/>
        <v>#DIV/0!</v>
      </c>
      <c r="T35" s="10"/>
      <c r="U35" s="4">
        <f t="shared" si="20"/>
        <v>1</v>
      </c>
      <c r="V35" s="18"/>
      <c r="W35" s="18"/>
      <c r="X35" s="18"/>
      <c r="Y35" s="18"/>
    </row>
    <row r="36" spans="1:25" ht="17.399999999999999">
      <c r="A36" s="9" t="s">
        <v>26</v>
      </c>
      <c r="B36" s="12">
        <v>7413.54</v>
      </c>
      <c r="C36" s="4">
        <f t="shared" si="12"/>
        <v>8</v>
      </c>
      <c r="D36" s="13">
        <f t="shared" si="21"/>
        <v>3.3978061295202699E-2</v>
      </c>
      <c r="E36" s="6"/>
      <c r="F36" s="4">
        <f t="shared" si="12"/>
        <v>1</v>
      </c>
      <c r="G36" s="14">
        <v>3968.79</v>
      </c>
      <c r="H36" s="4">
        <f t="shared" si="12"/>
        <v>10</v>
      </c>
      <c r="I36" s="13">
        <f t="shared" si="13"/>
        <v>4.5540971371813913E-2</v>
      </c>
      <c r="J36" s="10"/>
      <c r="K36" s="4">
        <f t="shared" si="14"/>
        <v>1</v>
      </c>
      <c r="L36" s="14">
        <v>3444.75</v>
      </c>
      <c r="M36" s="4">
        <f t="shared" si="15"/>
        <v>3</v>
      </c>
      <c r="N36" s="13">
        <f t="shared" si="16"/>
        <v>0.1006160074306444</v>
      </c>
      <c r="O36" s="10"/>
      <c r="P36" s="4">
        <f t="shared" si="17"/>
        <v>1</v>
      </c>
      <c r="Q36" s="14"/>
      <c r="R36" s="4">
        <f t="shared" si="18"/>
        <v>1</v>
      </c>
      <c r="S36" s="13" t="e">
        <f t="shared" si="19"/>
        <v>#DIV/0!</v>
      </c>
      <c r="T36" s="10"/>
      <c r="U36" s="4">
        <f t="shared" si="20"/>
        <v>1</v>
      </c>
      <c r="V36" s="18"/>
      <c r="W36" s="18"/>
      <c r="X36" s="18"/>
      <c r="Y36" s="18"/>
    </row>
    <row r="37" spans="1:25" ht="17.399999999999999">
      <c r="A37" s="9" t="s">
        <v>27</v>
      </c>
      <c r="B37" s="12">
        <v>10100.030000000001</v>
      </c>
      <c r="C37" s="4">
        <f t="shared" si="12"/>
        <v>3</v>
      </c>
      <c r="D37" s="13">
        <f t="shared" si="21"/>
        <v>4.6290899951087622E-2</v>
      </c>
      <c r="E37" s="6"/>
      <c r="F37" s="4">
        <f t="shared" si="12"/>
        <v>1</v>
      </c>
      <c r="G37" s="14">
        <v>8182.59</v>
      </c>
      <c r="H37" s="4">
        <f t="shared" si="12"/>
        <v>3</v>
      </c>
      <c r="I37" s="13">
        <f t="shared" si="13"/>
        <v>9.3893377310790144E-2</v>
      </c>
      <c r="J37" s="10"/>
      <c r="K37" s="4">
        <f t="shared" si="14"/>
        <v>1</v>
      </c>
      <c r="L37" s="14">
        <v>1917.44</v>
      </c>
      <c r="M37" s="4">
        <f t="shared" si="15"/>
        <v>7</v>
      </c>
      <c r="N37" s="13">
        <f t="shared" si="16"/>
        <v>5.600556129989543E-2</v>
      </c>
      <c r="O37" s="10"/>
      <c r="P37" s="4">
        <f t="shared" si="17"/>
        <v>1</v>
      </c>
      <c r="Q37" s="14"/>
      <c r="R37" s="4">
        <f t="shared" si="18"/>
        <v>1</v>
      </c>
      <c r="S37" s="13" t="e">
        <f t="shared" si="19"/>
        <v>#DIV/0!</v>
      </c>
      <c r="T37" s="10"/>
      <c r="U37" s="4">
        <f t="shared" si="20"/>
        <v>1</v>
      </c>
      <c r="V37" s="18"/>
      <c r="W37" s="18"/>
      <c r="X37" s="18"/>
      <c r="Y37" s="18"/>
    </row>
    <row r="38" spans="1:25" ht="17.399999999999999">
      <c r="A38" s="9" t="s">
        <v>28</v>
      </c>
      <c r="B38" s="12">
        <v>7631.74</v>
      </c>
      <c r="C38" s="4">
        <f t="shared" si="12"/>
        <v>7</v>
      </c>
      <c r="D38" s="13">
        <f t="shared" si="21"/>
        <v>3.4978125093956501E-2</v>
      </c>
      <c r="E38" s="6"/>
      <c r="F38" s="4">
        <f t="shared" si="12"/>
        <v>1</v>
      </c>
      <c r="G38" s="14">
        <v>6305.94</v>
      </c>
      <c r="H38" s="4">
        <f t="shared" si="12"/>
        <v>6</v>
      </c>
      <c r="I38" s="13">
        <f t="shared" si="13"/>
        <v>7.2359241232813079E-2</v>
      </c>
      <c r="J38" s="10"/>
      <c r="K38" s="4">
        <f t="shared" si="14"/>
        <v>1</v>
      </c>
      <c r="L38" s="14">
        <v>1325.8</v>
      </c>
      <c r="M38" s="4">
        <f t="shared" si="15"/>
        <v>11</v>
      </c>
      <c r="N38" s="13">
        <f t="shared" si="16"/>
        <v>3.872463971305562E-2</v>
      </c>
      <c r="O38" s="10"/>
      <c r="P38" s="4">
        <f t="shared" si="17"/>
        <v>1</v>
      </c>
      <c r="Q38" s="14"/>
      <c r="R38" s="4">
        <f t="shared" si="18"/>
        <v>1</v>
      </c>
      <c r="S38" s="13" t="e">
        <f t="shared" si="19"/>
        <v>#DIV/0!</v>
      </c>
      <c r="T38" s="10"/>
      <c r="U38" s="4">
        <f t="shared" si="20"/>
        <v>1</v>
      </c>
      <c r="V38" s="18"/>
      <c r="W38" s="18"/>
      <c r="X38" s="18"/>
      <c r="Y38" s="18"/>
    </row>
    <row r="39" spans="1:25" ht="17.399999999999999">
      <c r="A39" s="9" t="s">
        <v>29</v>
      </c>
      <c r="B39" s="12">
        <v>2105.4699999999998</v>
      </c>
      <c r="C39" s="4">
        <f t="shared" si="12"/>
        <v>13</v>
      </c>
      <c r="D39" s="13">
        <f t="shared" si="21"/>
        <v>9.6498823389649796E-3</v>
      </c>
      <c r="E39" s="6"/>
      <c r="F39" s="4">
        <f t="shared" si="12"/>
        <v>1</v>
      </c>
      <c r="G39" s="14">
        <v>1068.83</v>
      </c>
      <c r="H39" s="4">
        <f t="shared" si="12"/>
        <v>16</v>
      </c>
      <c r="I39" s="13">
        <f t="shared" si="13"/>
        <v>1.2264583520754655E-2</v>
      </c>
      <c r="J39" s="10"/>
      <c r="K39" s="4">
        <f t="shared" si="14"/>
        <v>1</v>
      </c>
      <c r="L39" s="14">
        <v>1036.6400000000001</v>
      </c>
      <c r="M39" s="4">
        <f t="shared" si="15"/>
        <v>12</v>
      </c>
      <c r="N39" s="13">
        <f t="shared" si="16"/>
        <v>3.027870758194447E-2</v>
      </c>
      <c r="O39" s="10"/>
      <c r="P39" s="4">
        <f t="shared" si="17"/>
        <v>1</v>
      </c>
      <c r="Q39" s="14"/>
      <c r="R39" s="4">
        <f t="shared" si="18"/>
        <v>1</v>
      </c>
      <c r="S39" s="13" t="e">
        <f t="shared" si="19"/>
        <v>#DIV/0!</v>
      </c>
      <c r="T39" s="10"/>
      <c r="U39" s="4">
        <f t="shared" si="20"/>
        <v>1</v>
      </c>
      <c r="V39" s="18"/>
      <c r="W39" s="18"/>
      <c r="X39" s="18"/>
      <c r="Y39" s="18"/>
    </row>
    <row r="40" spans="1:25" ht="17.399999999999999">
      <c r="A40" s="9" t="s">
        <v>30</v>
      </c>
      <c r="B40" s="12">
        <v>7328.74</v>
      </c>
      <c r="C40" s="4">
        <f t="shared" si="12"/>
        <v>10</v>
      </c>
      <c r="D40" s="13">
        <f t="shared" si="21"/>
        <v>3.3589402220343297E-2</v>
      </c>
      <c r="E40" s="6"/>
      <c r="F40" s="4">
        <f t="shared" si="12"/>
        <v>1</v>
      </c>
      <c r="G40" s="14">
        <v>3998.4</v>
      </c>
      <c r="H40" s="4">
        <f t="shared" si="12"/>
        <v>8</v>
      </c>
      <c r="I40" s="13">
        <f t="shared" si="13"/>
        <v>4.5880739452846021E-2</v>
      </c>
      <c r="J40" s="10"/>
      <c r="K40" s="4">
        <f t="shared" si="14"/>
        <v>1</v>
      </c>
      <c r="L40" s="14">
        <v>3330.34</v>
      </c>
      <c r="M40" s="4">
        <f t="shared" si="15"/>
        <v>4</v>
      </c>
      <c r="N40" s="13">
        <f t="shared" si="16"/>
        <v>9.7274262047049059E-2</v>
      </c>
      <c r="O40" s="10"/>
      <c r="P40" s="4">
        <f t="shared" si="17"/>
        <v>1</v>
      </c>
      <c r="Q40" s="14"/>
      <c r="R40" s="4">
        <f t="shared" si="18"/>
        <v>1</v>
      </c>
      <c r="S40" s="13" t="e">
        <f t="shared" si="19"/>
        <v>#DIV/0!</v>
      </c>
      <c r="T40" s="10"/>
      <c r="U40" s="4">
        <f t="shared" si="20"/>
        <v>1</v>
      </c>
      <c r="V40" s="18"/>
      <c r="W40" s="18"/>
      <c r="X40" s="18"/>
      <c r="Y40" s="18"/>
    </row>
    <row r="41" spans="1:25" ht="17.399999999999999">
      <c r="A41" s="9" t="s">
        <v>31</v>
      </c>
      <c r="B41" s="12">
        <v>1479.2</v>
      </c>
      <c r="C41" s="4">
        <f t="shared" si="12"/>
        <v>15</v>
      </c>
      <c r="D41" s="13">
        <f t="shared" si="21"/>
        <v>6.7795342397645167E-3</v>
      </c>
      <c r="E41" s="6"/>
      <c r="F41" s="4">
        <f t="shared" si="12"/>
        <v>1</v>
      </c>
      <c r="G41" s="14">
        <v>1071.48</v>
      </c>
      <c r="H41" s="4">
        <f t="shared" si="12"/>
        <v>15</v>
      </c>
      <c r="I41" s="13">
        <f t="shared" si="13"/>
        <v>1.2294991673903424E-2</v>
      </c>
      <c r="J41" s="10"/>
      <c r="K41" s="4">
        <f t="shared" si="14"/>
        <v>1</v>
      </c>
      <c r="L41" s="14">
        <v>407.72</v>
      </c>
      <c r="M41" s="4">
        <f t="shared" si="15"/>
        <v>14</v>
      </c>
      <c r="N41" s="13">
        <f t="shared" si="16"/>
        <v>1.190889282230128E-2</v>
      </c>
      <c r="O41" s="10"/>
      <c r="P41" s="4">
        <f t="shared" si="17"/>
        <v>1</v>
      </c>
      <c r="Q41" s="14"/>
      <c r="R41" s="4">
        <f t="shared" si="18"/>
        <v>1</v>
      </c>
      <c r="S41" s="13" t="e">
        <f t="shared" si="19"/>
        <v>#DIV/0!</v>
      </c>
      <c r="T41" s="10"/>
      <c r="U41" s="4">
        <f t="shared" si="20"/>
        <v>1</v>
      </c>
      <c r="V41" s="18"/>
      <c r="W41" s="18"/>
      <c r="X41" s="18"/>
      <c r="Y41" s="18"/>
    </row>
    <row r="42" spans="1:25" ht="17.399999999999999">
      <c r="A42" s="9" t="s">
        <v>32</v>
      </c>
      <c r="B42" s="12">
        <v>2660.82</v>
      </c>
      <c r="C42" s="4">
        <f t="shared" si="12"/>
        <v>12</v>
      </c>
      <c r="D42" s="13">
        <f t="shared" si="21"/>
        <v>1.219518678735142E-2</v>
      </c>
      <c r="E42" s="6"/>
      <c r="F42" s="4">
        <f t="shared" si="12"/>
        <v>1</v>
      </c>
      <c r="G42" s="14">
        <v>2221.5</v>
      </c>
      <c r="H42" s="4">
        <f t="shared" si="12"/>
        <v>12</v>
      </c>
      <c r="I42" s="13">
        <f t="shared" si="13"/>
        <v>2.5491212158487753E-2</v>
      </c>
      <c r="J42" s="10"/>
      <c r="K42" s="4">
        <f t="shared" si="14"/>
        <v>1</v>
      </c>
      <c r="L42" s="14">
        <v>439.32</v>
      </c>
      <c r="M42" s="4">
        <f t="shared" si="15"/>
        <v>13</v>
      </c>
      <c r="N42" s="13">
        <f t="shared" si="16"/>
        <v>1.283188167049298E-2</v>
      </c>
      <c r="O42" s="10"/>
      <c r="P42" s="4">
        <f t="shared" si="17"/>
        <v>1</v>
      </c>
      <c r="Q42" s="14"/>
      <c r="R42" s="4">
        <f t="shared" si="18"/>
        <v>1</v>
      </c>
      <c r="S42" s="13" t="e">
        <f t="shared" si="19"/>
        <v>#DIV/0!</v>
      </c>
      <c r="T42" s="10"/>
      <c r="U42" s="4">
        <f t="shared" si="20"/>
        <v>1</v>
      </c>
      <c r="V42" s="18"/>
      <c r="W42" s="18"/>
      <c r="X42" s="18"/>
      <c r="Y42" s="18"/>
    </row>
    <row r="43" spans="1:25" ht="17.399999999999999">
      <c r="A43" s="9" t="s">
        <v>33</v>
      </c>
      <c r="B43" s="12">
        <v>1671.11</v>
      </c>
      <c r="C43" s="4">
        <f t="shared" si="12"/>
        <v>14</v>
      </c>
      <c r="D43" s="13">
        <f t="shared" si="21"/>
        <v>7.6591045588242845E-3</v>
      </c>
      <c r="E43" s="6"/>
      <c r="F43" s="4">
        <f t="shared" si="12"/>
        <v>1</v>
      </c>
      <c r="G43" s="14">
        <v>1344.18</v>
      </c>
      <c r="H43" s="4">
        <f t="shared" si="12"/>
        <v>13</v>
      </c>
      <c r="I43" s="13">
        <f t="shared" si="13"/>
        <v>1.5424162754533455E-2</v>
      </c>
      <c r="J43" s="10"/>
      <c r="K43" s="4">
        <f t="shared" si="14"/>
        <v>1</v>
      </c>
      <c r="L43" s="14">
        <v>326.93</v>
      </c>
      <c r="M43" s="4">
        <f t="shared" si="15"/>
        <v>15</v>
      </c>
      <c r="N43" s="13">
        <f t="shared" si="16"/>
        <v>9.5491374727630658E-3</v>
      </c>
      <c r="O43" s="10"/>
      <c r="P43" s="4">
        <f t="shared" si="17"/>
        <v>1</v>
      </c>
      <c r="Q43" s="14"/>
      <c r="R43" s="4">
        <f t="shared" si="18"/>
        <v>1</v>
      </c>
      <c r="S43" s="13" t="e">
        <f t="shared" si="19"/>
        <v>#DIV/0!</v>
      </c>
      <c r="T43" s="10"/>
      <c r="U43" s="4">
        <f t="shared" si="20"/>
        <v>1</v>
      </c>
      <c r="V43" s="18"/>
      <c r="W43" s="18"/>
      <c r="X43" s="18"/>
      <c r="Y43" s="18"/>
    </row>
    <row r="44" spans="1:25" ht="17.399999999999999">
      <c r="A44" s="9" t="s">
        <v>34</v>
      </c>
      <c r="B44" s="12">
        <v>185.7</v>
      </c>
      <c r="C44" s="4">
        <f t="shared" ref="C44" si="22">RANK(B44,B$28:B$44)</f>
        <v>17</v>
      </c>
      <c r="D44" s="13">
        <f t="shared" si="21"/>
        <v>8.5110837501640806E-4</v>
      </c>
      <c r="E44" s="6"/>
      <c r="F44" s="4">
        <f t="shared" ref="F44" si="23">RANK(E44,E$28:E$44)</f>
        <v>1</v>
      </c>
      <c r="G44" s="14">
        <v>105.45</v>
      </c>
      <c r="H44" s="4">
        <f t="shared" ref="H44" si="24">RANK(G44,G$28:G$44)</f>
        <v>17</v>
      </c>
      <c r="I44" s="13">
        <f t="shared" si="13"/>
        <v>1.2100149998255834E-3</v>
      </c>
      <c r="J44" s="10"/>
      <c r="K44" s="4">
        <f t="shared" si="14"/>
        <v>1</v>
      </c>
      <c r="L44" s="14">
        <v>80.25</v>
      </c>
      <c r="M44" s="4">
        <f t="shared" si="15"/>
        <v>17</v>
      </c>
      <c r="N44" s="13">
        <f t="shared" si="16"/>
        <v>2.3439827552969631E-3</v>
      </c>
      <c r="O44" s="10"/>
      <c r="P44" s="4">
        <f t="shared" si="17"/>
        <v>1</v>
      </c>
      <c r="Q44" s="14"/>
      <c r="R44" s="4">
        <f t="shared" si="18"/>
        <v>1</v>
      </c>
      <c r="S44" s="13" t="e">
        <f t="shared" si="19"/>
        <v>#DIV/0!</v>
      </c>
      <c r="T44" s="10"/>
      <c r="U44" s="4">
        <f t="shared" si="20"/>
        <v>1</v>
      </c>
      <c r="V44" s="18"/>
      <c r="W44" s="18"/>
      <c r="X44" s="18"/>
      <c r="Y44" s="18"/>
    </row>
  </sheetData>
  <mergeCells count="18">
    <mergeCell ref="A1:Y1"/>
    <mergeCell ref="A2:Y2"/>
    <mergeCell ref="A3:A4"/>
    <mergeCell ref="B3:F3"/>
    <mergeCell ref="G3:K3"/>
    <mergeCell ref="L3:P3"/>
    <mergeCell ref="Q3:U3"/>
    <mergeCell ref="V3:W3"/>
    <mergeCell ref="X3:Y3"/>
    <mergeCell ref="A23:Y23"/>
    <mergeCell ref="A24:Y24"/>
    <mergeCell ref="A25:A26"/>
    <mergeCell ref="B25:F25"/>
    <mergeCell ref="G25:K25"/>
    <mergeCell ref="L25:P25"/>
    <mergeCell ref="Q25:U25"/>
    <mergeCell ref="V25:W25"/>
    <mergeCell ref="X25:Y25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2026-08-25T15:48:09Z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