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公路旅客\输出\"/>
    </mc:Choice>
  </mc:AlternateContent>
  <xr:revisionPtr revIDLastSave="0" documentId="13_ncr:1_{A7774DCF-7486-4996-B342-75600E858B9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7" i="1" l="1"/>
  <c r="P57" i="1" s="1"/>
  <c r="N57" i="1"/>
  <c r="L57" i="1"/>
  <c r="J57" i="1"/>
  <c r="H57" i="1"/>
  <c r="F57" i="1"/>
  <c r="D57" i="1"/>
  <c r="O56" i="1"/>
  <c r="P56" i="1" s="1"/>
  <c r="N56" i="1"/>
  <c r="L56" i="1"/>
  <c r="J56" i="1"/>
  <c r="H56" i="1"/>
  <c r="F56" i="1"/>
  <c r="D56" i="1"/>
  <c r="O55" i="1"/>
  <c r="P55" i="1" s="1"/>
  <c r="N55" i="1"/>
  <c r="L55" i="1"/>
  <c r="J55" i="1"/>
  <c r="H55" i="1"/>
  <c r="F55" i="1"/>
  <c r="D55" i="1"/>
  <c r="P54" i="1"/>
  <c r="O54" i="1"/>
  <c r="N54" i="1"/>
  <c r="L54" i="1"/>
  <c r="J54" i="1"/>
  <c r="H54" i="1"/>
  <c r="F54" i="1"/>
  <c r="D54" i="1"/>
  <c r="O53" i="1"/>
  <c r="P53" i="1" s="1"/>
  <c r="N53" i="1"/>
  <c r="L53" i="1"/>
  <c r="J53" i="1"/>
  <c r="H53" i="1"/>
  <c r="F53" i="1"/>
  <c r="D53" i="1"/>
  <c r="O52" i="1"/>
  <c r="P52" i="1" s="1"/>
  <c r="N52" i="1"/>
  <c r="L52" i="1"/>
  <c r="J52" i="1"/>
  <c r="H52" i="1"/>
  <c r="F52" i="1"/>
  <c r="D52" i="1"/>
  <c r="O51" i="1"/>
  <c r="P51" i="1" s="1"/>
  <c r="N51" i="1"/>
  <c r="L51" i="1"/>
  <c r="J51" i="1"/>
  <c r="H51" i="1"/>
  <c r="F51" i="1"/>
  <c r="D51" i="1"/>
  <c r="O50" i="1"/>
  <c r="P50" i="1" s="1"/>
  <c r="N50" i="1"/>
  <c r="L50" i="1"/>
  <c r="J50" i="1"/>
  <c r="H50" i="1"/>
  <c r="F50" i="1"/>
  <c r="D50" i="1"/>
  <c r="O49" i="1"/>
  <c r="P49" i="1" s="1"/>
  <c r="N49" i="1"/>
  <c r="L49" i="1"/>
  <c r="J49" i="1"/>
  <c r="H49" i="1"/>
  <c r="F49" i="1"/>
  <c r="D49" i="1"/>
  <c r="O48" i="1"/>
  <c r="P48" i="1" s="1"/>
  <c r="N48" i="1"/>
  <c r="L48" i="1"/>
  <c r="J48" i="1"/>
  <c r="H48" i="1"/>
  <c r="F48" i="1"/>
  <c r="D48" i="1"/>
  <c r="O47" i="1"/>
  <c r="P47" i="1" s="1"/>
  <c r="N47" i="1"/>
  <c r="L47" i="1"/>
  <c r="J47" i="1"/>
  <c r="H47" i="1"/>
  <c r="F47" i="1"/>
  <c r="D47" i="1"/>
  <c r="O46" i="1"/>
  <c r="P46" i="1" s="1"/>
  <c r="N46" i="1"/>
  <c r="L46" i="1"/>
  <c r="J46" i="1"/>
  <c r="H46" i="1"/>
  <c r="F46" i="1"/>
  <c r="D46" i="1"/>
  <c r="O45" i="1"/>
  <c r="P45" i="1" s="1"/>
  <c r="N45" i="1"/>
  <c r="L45" i="1"/>
  <c r="J45" i="1"/>
  <c r="H45" i="1"/>
  <c r="F45" i="1"/>
  <c r="D45" i="1"/>
  <c r="O44" i="1"/>
  <c r="P44" i="1" s="1"/>
  <c r="N44" i="1"/>
  <c r="L44" i="1"/>
  <c r="J44" i="1"/>
  <c r="H44" i="1"/>
  <c r="F44" i="1"/>
  <c r="D44" i="1"/>
  <c r="O43" i="1"/>
  <c r="P43" i="1" s="1"/>
  <c r="N43" i="1"/>
  <c r="L43" i="1"/>
  <c r="J43" i="1"/>
  <c r="H43" i="1"/>
  <c r="F43" i="1"/>
  <c r="D43" i="1"/>
  <c r="P42" i="1"/>
  <c r="O42" i="1"/>
  <c r="N42" i="1"/>
  <c r="L42" i="1"/>
  <c r="J42" i="1"/>
  <c r="H42" i="1"/>
  <c r="F42" i="1"/>
  <c r="D42" i="1"/>
  <c r="O41" i="1"/>
  <c r="P41" i="1" s="1"/>
  <c r="N41" i="1"/>
  <c r="L41" i="1"/>
  <c r="J41" i="1"/>
  <c r="H41" i="1"/>
  <c r="F41" i="1"/>
  <c r="D41" i="1"/>
  <c r="O40" i="1"/>
  <c r="P40" i="1" s="1"/>
  <c r="N40" i="1"/>
  <c r="L40" i="1"/>
  <c r="J40" i="1"/>
  <c r="H40" i="1"/>
  <c r="F40" i="1"/>
  <c r="D40" i="1"/>
  <c r="O39" i="1"/>
  <c r="P39" i="1" s="1"/>
  <c r="N39" i="1"/>
  <c r="L39" i="1"/>
  <c r="J39" i="1"/>
  <c r="H39" i="1"/>
  <c r="F39" i="1"/>
  <c r="D39" i="1"/>
  <c r="O38" i="1"/>
  <c r="P38" i="1" s="1"/>
  <c r="N38" i="1"/>
  <c r="L38" i="1"/>
  <c r="J38" i="1"/>
  <c r="H38" i="1"/>
  <c r="F38" i="1"/>
  <c r="D38" i="1"/>
  <c r="O37" i="1"/>
  <c r="P37" i="1" s="1"/>
  <c r="N37" i="1"/>
  <c r="L37" i="1"/>
  <c r="J37" i="1"/>
  <c r="H37" i="1"/>
  <c r="F37" i="1"/>
  <c r="D37" i="1"/>
  <c r="O36" i="1"/>
  <c r="P36" i="1" s="1"/>
  <c r="N36" i="1"/>
  <c r="L36" i="1"/>
  <c r="J36" i="1"/>
  <c r="H36" i="1"/>
  <c r="F36" i="1"/>
  <c r="D36" i="1"/>
  <c r="O35" i="1"/>
  <c r="P35" i="1" s="1"/>
  <c r="N35" i="1"/>
  <c r="L35" i="1"/>
  <c r="J35" i="1"/>
  <c r="H35" i="1"/>
  <c r="F35" i="1"/>
  <c r="D35" i="1"/>
  <c r="O34" i="1"/>
  <c r="P34" i="1" s="1"/>
  <c r="N34" i="1"/>
  <c r="L34" i="1"/>
  <c r="J34" i="1"/>
  <c r="H34" i="1"/>
  <c r="F34" i="1"/>
  <c r="D34" i="1"/>
  <c r="O33" i="1"/>
  <c r="P33" i="1" s="1"/>
  <c r="N33" i="1"/>
  <c r="L33" i="1"/>
  <c r="J33" i="1"/>
  <c r="H33" i="1"/>
  <c r="F33" i="1"/>
  <c r="D33" i="1"/>
  <c r="P32" i="1"/>
  <c r="O32" i="1"/>
  <c r="N32" i="1"/>
  <c r="L32" i="1"/>
  <c r="J32" i="1"/>
  <c r="H32" i="1"/>
  <c r="F32" i="1"/>
  <c r="D32" i="1"/>
  <c r="O31" i="1"/>
  <c r="P31" i="1" s="1"/>
  <c r="N31" i="1"/>
  <c r="L31" i="1"/>
  <c r="J31" i="1"/>
  <c r="H31" i="1"/>
  <c r="F31" i="1"/>
  <c r="D31" i="1"/>
  <c r="O30" i="1"/>
  <c r="P30" i="1" s="1"/>
  <c r="N30" i="1"/>
  <c r="L30" i="1"/>
  <c r="J30" i="1"/>
  <c r="H30" i="1"/>
  <c r="F30" i="1"/>
  <c r="D30" i="1"/>
  <c r="O29" i="1"/>
  <c r="P29" i="1" s="1"/>
  <c r="N29" i="1"/>
  <c r="L29" i="1"/>
  <c r="J29" i="1"/>
  <c r="H29" i="1"/>
  <c r="F29" i="1"/>
  <c r="D29" i="1"/>
  <c r="O28" i="1"/>
  <c r="P28" i="1" s="1"/>
  <c r="N28" i="1"/>
  <c r="L28" i="1"/>
  <c r="J28" i="1"/>
  <c r="H28" i="1"/>
  <c r="F28" i="1"/>
  <c r="D28" i="1"/>
  <c r="O27" i="1"/>
  <c r="P27" i="1" s="1"/>
  <c r="N27" i="1"/>
  <c r="L27" i="1"/>
  <c r="J27" i="1"/>
  <c r="H27" i="1"/>
  <c r="F27" i="1"/>
  <c r="D27" i="1"/>
  <c r="P26" i="1"/>
  <c r="O26" i="1"/>
  <c r="N26" i="1"/>
  <c r="L26" i="1"/>
  <c r="J26" i="1"/>
  <c r="H26" i="1"/>
  <c r="F26" i="1"/>
  <c r="D26" i="1"/>
  <c r="O25" i="1"/>
  <c r="P25" i="1" s="1"/>
  <c r="N25" i="1"/>
  <c r="L25" i="1"/>
  <c r="J25" i="1"/>
  <c r="H25" i="1"/>
  <c r="F25" i="1"/>
  <c r="D25" i="1"/>
  <c r="O24" i="1"/>
  <c r="P24" i="1" s="1"/>
  <c r="N24" i="1"/>
  <c r="L24" i="1"/>
  <c r="J24" i="1"/>
  <c r="H24" i="1"/>
  <c r="F24" i="1"/>
  <c r="D24" i="1"/>
  <c r="P23" i="1"/>
  <c r="O23" i="1"/>
  <c r="N23" i="1"/>
  <c r="L23" i="1"/>
  <c r="J23" i="1"/>
  <c r="H23" i="1"/>
  <c r="F23" i="1"/>
  <c r="D23" i="1"/>
  <c r="P22" i="1"/>
  <c r="O22" i="1"/>
  <c r="N22" i="1"/>
  <c r="L22" i="1"/>
  <c r="J22" i="1"/>
  <c r="H22" i="1"/>
  <c r="F22" i="1"/>
  <c r="D22" i="1"/>
  <c r="O21" i="1"/>
  <c r="P21" i="1" s="1"/>
  <c r="P20" i="1"/>
  <c r="O20" i="1"/>
  <c r="O19" i="1"/>
  <c r="P19" i="1" s="1"/>
  <c r="N19" i="1"/>
  <c r="L19" i="1"/>
  <c r="J19" i="1"/>
  <c r="H19" i="1"/>
  <c r="F19" i="1"/>
  <c r="D19" i="1"/>
  <c r="P18" i="1"/>
  <c r="O18" i="1"/>
  <c r="N18" i="1"/>
  <c r="L18" i="1"/>
  <c r="J18" i="1"/>
  <c r="H18" i="1"/>
  <c r="F18" i="1"/>
  <c r="D18" i="1"/>
  <c r="O17" i="1"/>
  <c r="P17" i="1" s="1"/>
  <c r="P16" i="1"/>
  <c r="O16" i="1"/>
  <c r="P15" i="1"/>
  <c r="O15" i="1"/>
  <c r="N15" i="1"/>
  <c r="L15" i="1"/>
  <c r="J15" i="1"/>
  <c r="H15" i="1"/>
  <c r="F15" i="1"/>
  <c r="D15" i="1"/>
  <c r="O14" i="1"/>
  <c r="P14" i="1" s="1"/>
  <c r="N14" i="1"/>
  <c r="L14" i="1"/>
  <c r="J14" i="1"/>
  <c r="H14" i="1"/>
  <c r="F14" i="1"/>
  <c r="D14" i="1"/>
  <c r="P13" i="1"/>
  <c r="O13" i="1"/>
  <c r="N13" i="1"/>
  <c r="L13" i="1"/>
  <c r="J13" i="1"/>
  <c r="H13" i="1"/>
  <c r="F13" i="1"/>
  <c r="D13" i="1"/>
  <c r="O12" i="1"/>
  <c r="P12" i="1" s="1"/>
  <c r="N12" i="1"/>
  <c r="L12" i="1"/>
  <c r="J12" i="1"/>
  <c r="H12" i="1"/>
  <c r="F12" i="1"/>
  <c r="D12" i="1"/>
  <c r="P11" i="1"/>
  <c r="O11" i="1"/>
  <c r="N11" i="1"/>
  <c r="L11" i="1"/>
  <c r="J11" i="1"/>
  <c r="H11" i="1"/>
  <c r="F11" i="1"/>
  <c r="D11" i="1"/>
  <c r="O10" i="1"/>
  <c r="P10" i="1" s="1"/>
  <c r="N10" i="1"/>
  <c r="L10" i="1"/>
  <c r="J10" i="1"/>
  <c r="H10" i="1"/>
  <c r="F10" i="1"/>
  <c r="D10" i="1"/>
  <c r="O9" i="1"/>
  <c r="P9" i="1" s="1"/>
  <c r="N9" i="1"/>
  <c r="L9" i="1"/>
  <c r="J9" i="1"/>
  <c r="H9" i="1"/>
  <c r="F9" i="1"/>
  <c r="D9" i="1"/>
  <c r="O8" i="1"/>
  <c r="P8" i="1" s="1"/>
  <c r="N8" i="1"/>
  <c r="L8" i="1"/>
  <c r="J8" i="1"/>
  <c r="H8" i="1"/>
  <c r="F8" i="1"/>
  <c r="D8" i="1"/>
  <c r="M7" i="1"/>
  <c r="N7" i="1" s="1"/>
  <c r="K7" i="1"/>
  <c r="L7" i="1" s="1"/>
  <c r="J7" i="1"/>
  <c r="I7" i="1"/>
  <c r="G7" i="1"/>
  <c r="F7" i="1"/>
  <c r="E7" i="1"/>
  <c r="C7" i="1"/>
  <c r="D7" i="1" s="1"/>
  <c r="M6" i="1"/>
  <c r="N6" i="1" s="1"/>
  <c r="K6" i="1"/>
  <c r="L6" i="1" s="1"/>
  <c r="I6" i="1"/>
  <c r="J6" i="1" s="1"/>
  <c r="G6" i="1"/>
  <c r="H6" i="1" s="1"/>
  <c r="E6" i="1"/>
  <c r="C6" i="1"/>
  <c r="D6" i="1" s="1"/>
  <c r="M5" i="1"/>
  <c r="N5" i="1" s="1"/>
  <c r="K5" i="1"/>
  <c r="L5" i="1" s="1"/>
  <c r="I5" i="1"/>
  <c r="G5" i="1"/>
  <c r="E5" i="1"/>
  <c r="F5" i="1" s="1"/>
  <c r="C5" i="1"/>
  <c r="D5" i="1" s="1"/>
  <c r="M4" i="1"/>
  <c r="N4" i="1" s="1"/>
  <c r="K4" i="1"/>
  <c r="I4" i="1"/>
  <c r="J4" i="1" s="1"/>
  <c r="G4" i="1"/>
  <c r="H4" i="1" s="1"/>
  <c r="E4" i="1"/>
  <c r="F4" i="1" s="1"/>
  <c r="C4" i="1"/>
  <c r="D4" i="1" s="1"/>
  <c r="O5" i="1" l="1"/>
  <c r="P5" i="1" s="1"/>
  <c r="O7" i="1"/>
  <c r="P7" i="1" s="1"/>
  <c r="O6" i="1"/>
  <c r="P6" i="1" s="1"/>
  <c r="H5" i="1"/>
  <c r="H7" i="1"/>
  <c r="L4" i="1"/>
  <c r="J5" i="1"/>
  <c r="F6" i="1"/>
  <c r="O4" i="1"/>
  <c r="P4" i="1" s="1"/>
</calcChain>
</file>

<file path=xl/sharedStrings.xml><?xml version="1.0" encoding="utf-8"?>
<sst xmlns="http://schemas.openxmlformats.org/spreadsheetml/2006/main" count="89" uniqueCount="39">
  <si>
    <t>公路班线客运量</t>
  </si>
  <si>
    <t>地区 名称</t>
  </si>
  <si>
    <t>指标</t>
  </si>
  <si>
    <t>2026年1月</t>
  </si>
  <si>
    <t>1月与去年同比</t>
  </si>
  <si>
    <t>2026年2月</t>
  </si>
  <si>
    <t>2月与去年同比</t>
  </si>
  <si>
    <t>2026年3月</t>
  </si>
  <si>
    <t>3月与去年同比</t>
  </si>
  <si>
    <t>2026年4月</t>
  </si>
  <si>
    <t>4月与去年同比</t>
  </si>
  <si>
    <t>2026年5月</t>
  </si>
  <si>
    <t>5月与去年同比</t>
  </si>
  <si>
    <t>2026年6月</t>
  </si>
  <si>
    <t>6月与去年同比</t>
  </si>
  <si>
    <t>2026年累计</t>
  </si>
  <si>
    <t>累计与去年同比</t>
  </si>
  <si>
    <t>全省</t>
  </si>
  <si>
    <t>客运量            （万人）</t>
  </si>
  <si>
    <t>旅客周转量        （万人公里）</t>
  </si>
  <si>
    <t>其中个体客运量     （万人）</t>
  </si>
  <si>
    <t>其中个体旅客周转量（万人公里）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</si>
  <si>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</si>
  <si>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</si>
  <si>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</si>
  <si>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</si>
  <si>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</si>
  <si>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</si>
  <si>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</si>
  <si>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</si>
  <si>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</si>
  <si>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</si>
  <si>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</si>
  <si>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</si>
  <si>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恩施州</t>
  </si>
  <si>
    <t>仙桃市</t>
  </si>
  <si>
    <t>潜江市</t>
  </si>
  <si>
    <t>天门市</t>
  </si>
  <si>
    <t>林区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</si>
</sst>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80" formatCode="0_ "/>
  </numFmts>
  <fonts count="9" x14ac:knownFonts="1">
    <font>
      <sz val="11"/>
      <color theme="1"/>
      <name val="宋体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  <scheme val="minor"/>
    </font>
    <font>
      <sz val="2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0">
    <xf numFmtId="0" fontId="0" fillId="0" borderId="0" xfId="0">
      <alignment vertical="center"/>
    </xf>
    <xf numFmtId="176" fontId="3" fillId="2" borderId="0" xfId="0" applyNumberFormat="1" applyFont="1" applyFill="1" applyAlignment="1">
      <alignment horizontal="center" vertical="center"/>
    </xf>
    <xf numFmtId="10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/>
    <xf numFmtId="10" fontId="4" fillId="2" borderId="0" xfId="0" applyNumberFormat="1" applyFont="1" applyFill="1" applyAlignment="1"/>
    <xf numFmtId="0" fontId="5" fillId="2" borderId="0" xfId="0" applyFont="1" applyFill="1" applyAlignment="1"/>
    <xf numFmtId="0" fontId="6" fillId="2" borderId="0" xfId="0" applyFont="1" applyFill="1" applyAlignment="1"/>
    <xf numFmtId="10" fontId="6" fillId="2" borderId="0" xfId="0" applyNumberFormat="1" applyFont="1" applyFill="1" applyAlignment="1"/>
    <xf numFmtId="180" fontId="5" fillId="2" borderId="8" xfId="0" applyNumberFormat="1" applyFont="1" applyFill="1" applyBorder="1" applyAlignment="1">
      <alignment horizontal="center" vertical="center" wrapText="1"/>
    </xf>
    <xf numFmtId="176" fontId="4" fillId="2" borderId="8" xfId="0" applyNumberFormat="1" applyFont="1" applyFill="1" applyBorder="1" applyAlignment="1">
      <alignment horizontal="center" vertical="center"/>
    </xf>
    <xf numFmtId="10" fontId="4" fillId="2" borderId="8" xfId="0" applyNumberFormat="1" applyFont="1" applyFill="1" applyBorder="1" applyAlignment="1">
      <alignment horizontal="center" vertical="center"/>
    </xf>
    <xf numFmtId="180" fontId="5" fillId="2" borderId="4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/>
    </xf>
    <xf numFmtId="10" fontId="4" fillId="2" borderId="7" xfId="0" applyNumberFormat="1" applyFont="1" applyFill="1" applyBorder="1" applyAlignment="1">
      <alignment horizontal="center" vertical="center"/>
    </xf>
    <xf numFmtId="180" fontId="5" fillId="2" borderId="6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2" borderId="0" xfId="0" applyFont="1" applyFill="1" applyAlignment="1"/>
    <xf numFmtId="176" fontId="4" fillId="2" borderId="0" xfId="0" applyNumberFormat="1" applyFont="1" applyFill="1" applyAlignment="1"/>
    <xf numFmtId="176" fontId="6" fillId="2" borderId="0" xfId="0" applyNumberFormat="1" applyFont="1" applyFill="1" applyAlignment="1"/>
    <xf numFmtId="180" fontId="5" fillId="2" borderId="2" xfId="0" applyNumberFormat="1" applyFont="1" applyFill="1" applyBorder="1" applyAlignment="1">
      <alignment horizontal="center" vertical="center" wrapText="1"/>
    </xf>
    <xf numFmtId="180" fontId="5" fillId="2" borderId="5" xfId="0" applyNumberFormat="1" applyFont="1" applyFill="1" applyBorder="1" applyAlignment="1">
      <alignment horizontal="center" vertical="center" wrapText="1"/>
    </xf>
    <xf numFmtId="180" fontId="5" fillId="2" borderId="9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10" fontId="6" fillId="2" borderId="3" xfId="0" applyNumberFormat="1" applyFont="1" applyFill="1" applyBorder="1" applyAlignment="1">
      <alignment horizontal="center" vertical="center" wrapText="1"/>
    </xf>
    <xf numFmtId="10" fontId="6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80" fontId="7" fillId="2" borderId="3" xfId="0" applyNumberFormat="1" applyFont="1" applyFill="1" applyBorder="1" applyAlignment="1">
      <alignment horizontal="center" vertical="center" wrapText="1"/>
    </xf>
    <xf numFmtId="180" fontId="7" fillId="2" borderId="6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432CAEC-6202-4376-85A5-5B728714C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8"/>
  <sheetViews>
    <sheetView tabSelected="1" topLeftCell="E19" workbookViewId="0">
      <selection activeCell="T5" sqref="T5"/>
    </sheetView>
  </sheetViews>
  <sheetFormatPr defaultColWidth="14.33203125" defaultRowHeight="14.4" x14ac:dyDescent="0.25"/>
  <cols>
    <col min="1" max="1" width="9.77734375" style="5" customWidth="1"/>
    <col min="2" max="2" width="18.33203125" style="17" customWidth="1"/>
    <col min="3" max="3" width="11.88671875" style="19" customWidth="1"/>
    <col min="4" max="4" width="13.77734375" style="7" customWidth="1"/>
    <col min="5" max="5" width="11.88671875" style="19" customWidth="1"/>
    <col min="6" max="6" width="13.77734375" style="7" hidden="1" customWidth="1"/>
    <col min="7" max="7" width="11.88671875" style="19" customWidth="1"/>
    <col min="8" max="8" width="13.77734375" style="7" hidden="1" customWidth="1"/>
    <col min="9" max="9" width="13.33203125" style="19" customWidth="1"/>
    <col min="10" max="10" width="13.77734375" style="7" hidden="1" customWidth="1"/>
    <col min="11" max="11" width="13.109375" style="19" customWidth="1"/>
    <col min="12" max="12" width="11.88671875" style="7" hidden="1" customWidth="1"/>
    <col min="13" max="13" width="13.109375" style="19" customWidth="1"/>
    <col min="14" max="14" width="13.77734375" style="7" customWidth="1"/>
    <col min="15" max="15" width="11.88671875" style="19" customWidth="1"/>
    <col min="16" max="16" width="13.77734375" style="7" customWidth="1"/>
    <col min="17" max="16384" width="14.33203125" style="6"/>
  </cols>
  <sheetData>
    <row r="1" spans="1:16" ht="31.5" customHeight="1" thickBot="1" x14ac:dyDescent="0.3">
      <c r="A1" s="27" t="s">
        <v>0</v>
      </c>
      <c r="B1" s="27"/>
      <c r="C1" s="1"/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</row>
    <row r="2" spans="1:16" ht="24" customHeight="1" x14ac:dyDescent="0.25">
      <c r="A2" s="20" t="s">
        <v>1</v>
      </c>
      <c r="B2" s="28" t="s">
        <v>2</v>
      </c>
      <c r="C2" s="23" t="s">
        <v>3</v>
      </c>
      <c r="D2" s="25" t="s">
        <v>4</v>
      </c>
      <c r="E2" s="23" t="s">
        <v>5</v>
      </c>
      <c r="F2" s="25" t="s">
        <v>6</v>
      </c>
      <c r="G2" s="23" t="s">
        <v>7</v>
      </c>
      <c r="H2" s="25" t="s">
        <v>8</v>
      </c>
      <c r="I2" s="23" t="s">
        <v>9</v>
      </c>
      <c r="J2" s="25" t="s">
        <v>10</v>
      </c>
      <c r="K2" s="23" t="s">
        <v>11</v>
      </c>
      <c r="L2" s="25" t="s">
        <v>12</v>
      </c>
      <c r="M2" s="23" t="s">
        <v>13</v>
      </c>
      <c r="N2" s="25" t="s">
        <v>14</v>
      </c>
      <c r="O2" s="23" t="s">
        <v>15</v>
      </c>
      <c r="P2" s="25" t="s">
        <v>16</v>
      </c>
    </row>
    <row r="3" spans="1:16" ht="35.25" customHeight="1" thickBot="1" x14ac:dyDescent="0.3">
      <c r="A3" s="21"/>
      <c r="B3" s="29"/>
      <c r="C3" s="24"/>
      <c r="D3" s="26"/>
      <c r="E3" s="24"/>
      <c r="F3" s="26"/>
      <c r="G3" s="24"/>
      <c r="H3" s="26"/>
      <c r="I3" s="24"/>
      <c r="J3" s="26"/>
      <c r="K3" s="24"/>
      <c r="L3" s="26"/>
      <c r="M3" s="24"/>
      <c r="N3" s="26"/>
      <c r="O3" s="24"/>
      <c r="P3" s="26"/>
    </row>
    <row r="4" spans="1:16" s="5" customFormat="1" ht="28.8" x14ac:dyDescent="0.25">
      <c r="A4" s="20" t="s">
        <v>17</v>
      </c>
      <c r="B4" s="8" t="s">
        <v>18</v>
      </c>
      <c r="C4" s="9">
        <f t="shared" ref="C4:G5" si="0">C8+C10+C14+C36+C18+C22+C26+C28+C38+C32+C42+C44+C48+C50+C52+C54+C56</f>
        <v>1473.3801000000001</v>
      </c>
      <c r="D4" s="10" t="e">
        <f>C4/#REF!-1</f>
        <v>#REF!</v>
      </c>
      <c r="E4" s="9">
        <f t="shared" si="0"/>
        <v>1543.1715000000002</v>
      </c>
      <c r="F4" s="10" t="e">
        <f>E4/#REF!-1</f>
        <v>#REF!</v>
      </c>
      <c r="G4" s="9">
        <f t="shared" si="0"/>
        <v>1575.6656999999996</v>
      </c>
      <c r="H4" s="10" t="e">
        <f>G4/#REF!-1</f>
        <v>#REF!</v>
      </c>
      <c r="I4" s="9">
        <f t="shared" ref="I4:M5" si="1">I8+I10+I14+I36+I18+I22+I26+I28+I38+I32+I42+I44+I48+I50+I52+I54+I56</f>
        <v>1662.9693</v>
      </c>
      <c r="J4" s="10" t="e">
        <f>I4/#REF!-1</f>
        <v>#REF!</v>
      </c>
      <c r="K4" s="9">
        <f t="shared" si="1"/>
        <v>1699.6399000000001</v>
      </c>
      <c r="L4" s="10" t="e">
        <f>K4/#REF!-1</f>
        <v>#REF!</v>
      </c>
      <c r="M4" s="9">
        <f t="shared" si="1"/>
        <v>1618.5128000000004</v>
      </c>
      <c r="N4" s="10" t="e">
        <f>M4/#REF!-1</f>
        <v>#REF!</v>
      </c>
      <c r="O4" s="9">
        <f t="shared" ref="O4:O57" si="2">G4+E4+C4+I4+K4+M4</f>
        <v>9573.3392999999996</v>
      </c>
      <c r="P4" s="10" t="e">
        <f>O4/SUM(#REF!+#REF!+#REF!+#REF!+#REF!+#REF!)-1</f>
        <v>#REF!</v>
      </c>
    </row>
    <row r="5" spans="1:16" s="3" customFormat="1" ht="33" customHeight="1" x14ac:dyDescent="0.25">
      <c r="A5" s="22"/>
      <c r="B5" s="11" t="s">
        <v>19</v>
      </c>
      <c r="C5" s="12">
        <f t="shared" si="0"/>
        <v>91471.08140000001</v>
      </c>
      <c r="D5" s="10" t="e">
        <f>C5/#REF!-1</f>
        <v>#REF!</v>
      </c>
      <c r="E5" s="12">
        <f t="shared" si="0"/>
        <v>110843.064818</v>
      </c>
      <c r="F5" s="10" t="e">
        <f>E5/#REF!-1</f>
        <v>#REF!</v>
      </c>
      <c r="G5" s="12">
        <f t="shared" si="0"/>
        <v>115505.520273</v>
      </c>
      <c r="H5" s="10" t="e">
        <f>G5/#REF!-1</f>
        <v>#REF!</v>
      </c>
      <c r="I5" s="12">
        <f t="shared" si="1"/>
        <v>121466.090109</v>
      </c>
      <c r="J5" s="10" t="e">
        <f>I5/#REF!-1</f>
        <v>#REF!</v>
      </c>
      <c r="K5" s="12">
        <f t="shared" si="1"/>
        <v>121944.20039500002</v>
      </c>
      <c r="L5" s="10" t="e">
        <f>K5/#REF!-1</f>
        <v>#REF!</v>
      </c>
      <c r="M5" s="12">
        <f t="shared" si="1"/>
        <v>112912.97227499999</v>
      </c>
      <c r="N5" s="10" t="e">
        <f>M5/#REF!-1</f>
        <v>#REF!</v>
      </c>
      <c r="O5" s="9">
        <f t="shared" si="2"/>
        <v>674142.92926999996</v>
      </c>
      <c r="P5" s="10" t="e">
        <f>O5/SUM(#REF!+#REF!+#REF!+#REF!+#REF!+#REF!)-1</f>
        <v>#REF!</v>
      </c>
    </row>
    <row r="6" spans="1:16" s="3" customFormat="1" ht="33" customHeight="1" x14ac:dyDescent="0.25">
      <c r="A6" s="22"/>
      <c r="B6" s="11" t="s">
        <v>20</v>
      </c>
      <c r="C6" s="12">
        <f t="shared" ref="C6:G6" si="3">C12+C24+C30+C34+C40+C46</f>
        <v>21.824999999999999</v>
      </c>
      <c r="D6" s="10" t="e">
        <f>C6/#REF!-1</f>
        <v>#REF!</v>
      </c>
      <c r="E6" s="12">
        <f t="shared" si="3"/>
        <v>21.064</v>
      </c>
      <c r="F6" s="10" t="e">
        <f>E6/#REF!-1</f>
        <v>#REF!</v>
      </c>
      <c r="G6" s="12">
        <f t="shared" si="3"/>
        <v>20.140999999999998</v>
      </c>
      <c r="H6" s="10" t="e">
        <f>G6/#REF!-1</f>
        <v>#REF!</v>
      </c>
      <c r="I6" s="12">
        <f t="shared" ref="I6:M6" si="4">I12+I24+I30+I34+I40+I46</f>
        <v>19.533799999999999</v>
      </c>
      <c r="J6" s="10" t="e">
        <f>I6/#REF!-1</f>
        <v>#REF!</v>
      </c>
      <c r="K6" s="12">
        <f t="shared" si="4"/>
        <v>19.886900000000001</v>
      </c>
      <c r="L6" s="10" t="e">
        <f>K6/#REF!-1</f>
        <v>#REF!</v>
      </c>
      <c r="M6" s="12">
        <f t="shared" si="4"/>
        <v>20.290800000000001</v>
      </c>
      <c r="N6" s="10" t="e">
        <f>M6/#REF!-1</f>
        <v>#REF!</v>
      </c>
      <c r="O6" s="9">
        <f t="shared" si="2"/>
        <v>122.7415</v>
      </c>
      <c r="P6" s="10" t="e">
        <f>O6/SUM(#REF!+#REF!+#REF!+#REF!+#REF!+#REF!)-1</f>
        <v>#REF!</v>
      </c>
    </row>
    <row r="7" spans="1:16" s="3" customFormat="1" ht="33" customHeight="1" thickBot="1" x14ac:dyDescent="0.3">
      <c r="A7" s="21"/>
      <c r="B7" s="14" t="s">
        <v>21</v>
      </c>
      <c r="C7" s="12">
        <f t="shared" ref="C7:G7" si="5">C13+C17+C21+C25+C31+C41+C35+C47</f>
        <v>584.27279999999996</v>
      </c>
      <c r="D7" s="10" t="e">
        <f>C7/#REF!-1</f>
        <v>#REF!</v>
      </c>
      <c r="E7" s="12">
        <f t="shared" si="5"/>
        <v>527.40501800000004</v>
      </c>
      <c r="F7" s="10" t="e">
        <f>E7/#REF!-1</f>
        <v>#REF!</v>
      </c>
      <c r="G7" s="12">
        <f t="shared" si="5"/>
        <v>498.89397300000002</v>
      </c>
      <c r="H7" s="10" t="e">
        <f>G7/#REF!-1</f>
        <v>#REF!</v>
      </c>
      <c r="I7" s="12">
        <f t="shared" ref="I7:M7" si="6">I13+I17+I21+I25+I31+I41+I35+I47</f>
        <v>484.20420899999999</v>
      </c>
      <c r="J7" s="10" t="e">
        <f>I7/#REF!-1</f>
        <v>#REF!</v>
      </c>
      <c r="K7" s="12">
        <f t="shared" si="6"/>
        <v>493.89459499999998</v>
      </c>
      <c r="L7" s="10" t="e">
        <f>K7/#REF!-1</f>
        <v>#REF!</v>
      </c>
      <c r="M7" s="12">
        <f t="shared" si="6"/>
        <v>496.60357500000003</v>
      </c>
      <c r="N7" s="10" t="e">
        <f>M7/#REF!-1</f>
        <v>#REF!</v>
      </c>
      <c r="O7" s="9">
        <f t="shared" si="2"/>
        <v>3085.2741699999997</v>
      </c>
      <c r="P7" s="10" t="e">
        <f>O7/SUM(#REF!+#REF!+#REF!+#REF!+#REF!+#REF!)-1</f>
        <v>#REF!</v>
      </c>
    </row>
    <row r="8" spans="1:16" s="5" customFormat="1" ht="27" customHeight="1" x14ac:dyDescent="0.25">
      <c r="A8" s="20" t="s">
        <v>22</v>
      </c>
      <c r="B8" s="8" t="s">
        <v>18</v>
      </c>
      <c r="C8" s="15">
        <v>323.88040000000001</v>
      </c>
      <c r="D8" s="10" t="e">
        <f>C8/#REF!-1</f>
        <v>#REF!</v>
      </c>
      <c r="E8" s="15">
        <v>236.0855</v>
      </c>
      <c r="F8" s="10" t="e">
        <f>E8/#REF!-1</f>
        <v>#REF!</v>
      </c>
      <c r="G8" s="15">
        <v>326.99599999999998</v>
      </c>
      <c r="H8" s="10" t="e">
        <f>G8/#REF!-1</f>
        <v>#REF!</v>
      </c>
      <c r="I8" s="15">
        <v>335.78699999999998</v>
      </c>
      <c r="J8" s="10" t="e">
        <f>I8/#REF!-1</f>
        <v>#REF!</v>
      </c>
      <c r="K8" s="15">
        <v>327.59769999999997</v>
      </c>
      <c r="L8" s="10" t="e">
        <f>K8/#REF!-1</f>
        <v>#REF!</v>
      </c>
      <c r="M8" s="15">
        <v>341.17590000000001</v>
      </c>
      <c r="N8" s="10" t="e">
        <f>M8/#REF!-1</f>
        <v>#REF!</v>
      </c>
      <c r="O8" s="9">
        <f t="shared" si="2"/>
        <v>1891.5225</v>
      </c>
      <c r="P8" s="10" t="e">
        <f>O8/SUM(#REF!+#REF!+#REF!+#REF!+#REF!+#REF!)-1</f>
        <v>#REF!</v>
      </c>
    </row>
    <row r="9" spans="1:16" s="3" customFormat="1" ht="29.4" thickBot="1" x14ac:dyDescent="0.3">
      <c r="A9" s="21"/>
      <c r="B9" s="11" t="s">
        <v>19</v>
      </c>
      <c r="C9" s="16">
        <v>15634.2955</v>
      </c>
      <c r="D9" s="10" t="e">
        <f>C9/#REF!-1</f>
        <v>#REF!</v>
      </c>
      <c r="E9" s="15">
        <v>13762.8961</v>
      </c>
      <c r="F9" s="10" t="e">
        <f>E9/#REF!-1</f>
        <v>#REF!</v>
      </c>
      <c r="G9" s="15">
        <v>18904.2637</v>
      </c>
      <c r="H9" s="10" t="e">
        <f>G9/#REF!-1</f>
        <v>#REF!</v>
      </c>
      <c r="I9" s="15">
        <v>21448.608400000001</v>
      </c>
      <c r="J9" s="10" t="e">
        <f>I9/#REF!-1</f>
        <v>#REF!</v>
      </c>
      <c r="K9" s="15">
        <v>20903.512200000001</v>
      </c>
      <c r="L9" s="10" t="e">
        <f>K9/#REF!-1</f>
        <v>#REF!</v>
      </c>
      <c r="M9" s="15">
        <v>19301.074000000001</v>
      </c>
      <c r="N9" s="10" t="e">
        <f>M9/#REF!-1</f>
        <v>#REF!</v>
      </c>
      <c r="O9" s="9">
        <f t="shared" si="2"/>
        <v>109954.64989999999</v>
      </c>
      <c r="P9" s="10" t="e">
        <f>O9/SUM(#REF!+#REF!+#REF!+#REF!+#REF!+#REF!)-1</f>
        <v>#REF!</v>
      </c>
    </row>
    <row r="10" spans="1:16" s="5" customFormat="1" ht="28.8" x14ac:dyDescent="0.25">
      <c r="A10" s="20" t="s">
        <v>23</v>
      </c>
      <c r="B10" s="8" t="s">
        <v>18</v>
      </c>
      <c r="C10" s="15">
        <v>75.4816</v>
      </c>
      <c r="D10" s="10" t="e">
        <f>C10/#REF!-1</f>
        <v>#REF!</v>
      </c>
      <c r="E10" s="15">
        <v>84.623500000000007</v>
      </c>
      <c r="F10" s="10" t="e">
        <f>E10/#REF!-1</f>
        <v>#REF!</v>
      </c>
      <c r="G10" s="15">
        <v>79.369200000000006</v>
      </c>
      <c r="H10" s="10" t="e">
        <f>G10/#REF!-1</f>
        <v>#REF!</v>
      </c>
      <c r="I10" s="15">
        <v>78.374499999999998</v>
      </c>
      <c r="J10" s="10" t="e">
        <f>I10/#REF!-1</f>
        <v>#REF!</v>
      </c>
      <c r="K10" s="15">
        <v>75.5822</v>
      </c>
      <c r="L10" s="10" t="e">
        <f>K10/#REF!-1</f>
        <v>#REF!</v>
      </c>
      <c r="M10" s="15">
        <v>74.790899999999993</v>
      </c>
      <c r="N10" s="10" t="e">
        <f>M10/#REF!-1</f>
        <v>#REF!</v>
      </c>
      <c r="O10" s="9">
        <f t="shared" si="2"/>
        <v>468.22190000000001</v>
      </c>
      <c r="P10" s="10" t="e">
        <f>O10/SUM(#REF!+#REF!+#REF!+#REF!+#REF!+#REF!)-1</f>
        <v>#REF!</v>
      </c>
    </row>
    <row r="11" spans="1:16" s="3" customFormat="1" ht="28.8" x14ac:dyDescent="0.25">
      <c r="A11" s="22"/>
      <c r="B11" s="11" t="s">
        <v>19</v>
      </c>
      <c r="C11" s="16">
        <v>2072.6875</v>
      </c>
      <c r="D11" s="10" t="e">
        <f>C11/#REF!-1</f>
        <v>#REF!</v>
      </c>
      <c r="E11" s="15">
        <v>2381.0711999999999</v>
      </c>
      <c r="F11" s="10" t="e">
        <f>E11/#REF!-1</f>
        <v>#REF!</v>
      </c>
      <c r="G11" s="15">
        <v>2528.9261999999999</v>
      </c>
      <c r="H11" s="10" t="e">
        <f>G11/#REF!-1</f>
        <v>#REF!</v>
      </c>
      <c r="I11" s="15">
        <v>2913.672</v>
      </c>
      <c r="J11" s="10" t="e">
        <f>I11/#REF!-1</f>
        <v>#REF!</v>
      </c>
      <c r="K11" s="15">
        <v>2547.6156000000001</v>
      </c>
      <c r="L11" s="10" t="e">
        <f>K11/#REF!-1</f>
        <v>#REF!</v>
      </c>
      <c r="M11" s="15">
        <v>2470.4711000000002</v>
      </c>
      <c r="N11" s="10" t="e">
        <f>M11/#REF!-1</f>
        <v>#REF!</v>
      </c>
      <c r="O11" s="9">
        <f t="shared" si="2"/>
        <v>14914.443600000001</v>
      </c>
      <c r="P11" s="10" t="e">
        <f>O11/SUM(#REF!+#REF!+#REF!+#REF!+#REF!+#REF!)-1</f>
        <v>#REF!</v>
      </c>
    </row>
    <row r="12" spans="1:16" s="3" customFormat="1" ht="28.8" x14ac:dyDescent="0.25">
      <c r="A12" s="22"/>
      <c r="B12" s="11" t="s">
        <v>20</v>
      </c>
      <c r="C12" s="12">
        <v>0.44669999999999999</v>
      </c>
      <c r="D12" s="10" t="e">
        <f>C12/#REF!-1</f>
        <v>#REF!</v>
      </c>
      <c r="E12" s="15">
        <v>0.48230000000000001</v>
      </c>
      <c r="F12" s="10" t="e">
        <f>E12/#REF!-1</f>
        <v>#REF!</v>
      </c>
      <c r="G12" s="15">
        <v>0.49780000000000002</v>
      </c>
      <c r="H12" s="10" t="e">
        <f>G12/#REF!-1</f>
        <v>#REF!</v>
      </c>
      <c r="I12" s="15">
        <v>0.49170000000000003</v>
      </c>
      <c r="J12" s="10" t="e">
        <f>I12/#REF!-1</f>
        <v>#REF!</v>
      </c>
      <c r="K12" s="15">
        <v>0.49370000000000003</v>
      </c>
      <c r="L12" s="10" t="e">
        <f>K12/#REF!-1</f>
        <v>#REF!</v>
      </c>
      <c r="M12" s="15">
        <v>0.4869</v>
      </c>
      <c r="N12" s="10" t="e">
        <f>M12/#REF!-1</f>
        <v>#REF!</v>
      </c>
      <c r="O12" s="9">
        <f t="shared" si="2"/>
        <v>2.8991000000000002</v>
      </c>
      <c r="P12" s="10" t="e">
        <f>O12/SUM(#REF!+#REF!+#REF!+#REF!+#REF!+#REF!)-1</f>
        <v>#REF!</v>
      </c>
    </row>
    <row r="13" spans="1:16" s="3" customFormat="1" ht="29.4" thickBot="1" x14ac:dyDescent="0.3">
      <c r="A13" s="21"/>
      <c r="B13" s="14" t="s">
        <v>21</v>
      </c>
      <c r="C13" s="12">
        <v>4.9843000000000002</v>
      </c>
      <c r="D13" s="10" t="e">
        <f>C13/#REF!-1</f>
        <v>#REF!</v>
      </c>
      <c r="E13" s="15">
        <v>5.2579000000000002</v>
      </c>
      <c r="F13" s="10" t="e">
        <f>E13/#REF!-1</f>
        <v>#REF!</v>
      </c>
      <c r="G13" s="15">
        <v>5.3201000000000001</v>
      </c>
      <c r="H13" s="10" t="e">
        <f>G13/#REF!-1</f>
        <v>#REF!</v>
      </c>
      <c r="I13" s="15">
        <v>5.2381000000000002</v>
      </c>
      <c r="J13" s="10" t="e">
        <f>I13/#REF!-1</f>
        <v>#REF!</v>
      </c>
      <c r="K13" s="15">
        <v>5.2893999999999997</v>
      </c>
      <c r="L13" s="10" t="e">
        <f>K13/#REF!-1</f>
        <v>#REF!</v>
      </c>
      <c r="M13" s="15">
        <v>5.1517999999999997</v>
      </c>
      <c r="N13" s="10" t="e">
        <f>M13/#REF!-1</f>
        <v>#REF!</v>
      </c>
      <c r="O13" s="9">
        <f t="shared" si="2"/>
        <v>31.241599999999998</v>
      </c>
      <c r="P13" s="10" t="e">
        <f>O13/SUM(#REF!+#REF!+#REF!+#REF!+#REF!+#REF!)-1</f>
        <v>#REF!</v>
      </c>
    </row>
    <row r="14" spans="1:16" s="5" customFormat="1" ht="28.8" x14ac:dyDescent="0.25">
      <c r="A14" s="20" t="s">
        <v>24</v>
      </c>
      <c r="B14" s="8" t="s">
        <v>18</v>
      </c>
      <c r="C14" s="15">
        <v>44.256100000000004</v>
      </c>
      <c r="D14" s="10" t="e">
        <f>C14/#REF!-1</f>
        <v>#REF!</v>
      </c>
      <c r="E14" s="15">
        <v>64.757800000000003</v>
      </c>
      <c r="F14" s="10" t="e">
        <f>E14/#REF!-1</f>
        <v>#REF!</v>
      </c>
      <c r="G14" s="15">
        <v>60.402799999999999</v>
      </c>
      <c r="H14" s="10" t="e">
        <f>G14/#REF!-1</f>
        <v>#REF!</v>
      </c>
      <c r="I14" s="15">
        <v>68.256</v>
      </c>
      <c r="J14" s="10" t="e">
        <f>I14/#REF!-1</f>
        <v>#REF!</v>
      </c>
      <c r="K14" s="15">
        <v>66.075299999999999</v>
      </c>
      <c r="L14" s="10" t="e">
        <f>K14/#REF!-1</f>
        <v>#REF!</v>
      </c>
      <c r="M14" s="15">
        <v>57.514699999999998</v>
      </c>
      <c r="N14" s="10" t="e">
        <f>M14/#REF!-1</f>
        <v>#REF!</v>
      </c>
      <c r="O14" s="9">
        <f t="shared" si="2"/>
        <v>361.2627</v>
      </c>
      <c r="P14" s="10" t="e">
        <f>O14/SUM(#REF!+#REF!+#REF!+#REF!+#REF!+#REF!)-1</f>
        <v>#REF!</v>
      </c>
    </row>
    <row r="15" spans="1:16" ht="28.8" x14ac:dyDescent="0.25">
      <c r="A15" s="22"/>
      <c r="B15" s="11" t="s">
        <v>19</v>
      </c>
      <c r="C15" s="16">
        <v>4442.6527999999998</v>
      </c>
      <c r="D15" s="10" t="e">
        <f>C15/#REF!-1</f>
        <v>#REF!</v>
      </c>
      <c r="E15" s="15">
        <v>6222.1126000000004</v>
      </c>
      <c r="F15" s="10" t="e">
        <f>E15/#REF!-1</f>
        <v>#REF!</v>
      </c>
      <c r="G15" s="15">
        <v>5800.6944000000003</v>
      </c>
      <c r="H15" s="10" t="e">
        <f>G15/#REF!-1</f>
        <v>#REF!</v>
      </c>
      <c r="I15" s="15">
        <v>6318.1347999999998</v>
      </c>
      <c r="J15" s="10" t="e">
        <f>I15/#REF!-1</f>
        <v>#REF!</v>
      </c>
      <c r="K15" s="15">
        <v>6328.6093000000001</v>
      </c>
      <c r="L15" s="10" t="e">
        <f>K15/#REF!-1</f>
        <v>#REF!</v>
      </c>
      <c r="M15" s="15">
        <v>5538.8125</v>
      </c>
      <c r="N15" s="10" t="e">
        <f>M15/#REF!-1</f>
        <v>#REF!</v>
      </c>
      <c r="O15" s="9">
        <f t="shared" si="2"/>
        <v>34651.0164</v>
      </c>
      <c r="P15" s="10" t="e">
        <f>O15/SUM(#REF!+#REF!+#REF!+#REF!+#REF!+#REF!)-1</f>
        <v>#REF!</v>
      </c>
    </row>
    <row r="16" spans="1:16" ht="29.4" thickBot="1" x14ac:dyDescent="0.3">
      <c r="A16" s="22"/>
      <c r="B16" s="11" t="s">
        <v>20</v>
      </c>
      <c r="C16" s="12"/>
      <c r="D16" s="13"/>
      <c r="E16" s="15"/>
      <c r="F16" s="13"/>
      <c r="G16" s="15"/>
      <c r="H16" s="13"/>
      <c r="I16" s="15"/>
      <c r="J16" s="13"/>
      <c r="K16" s="15"/>
      <c r="L16" s="13"/>
      <c r="M16" s="15"/>
      <c r="N16" s="13"/>
      <c r="O16" s="9">
        <f t="shared" si="2"/>
        <v>0</v>
      </c>
      <c r="P16" s="10" t="e">
        <f>O16/SUM(#REF!+#REF!+#REF!+#REF!+#REF!+#REF!)-1</f>
        <v>#REF!</v>
      </c>
    </row>
    <row r="17" spans="1:16" ht="29.4" thickBot="1" x14ac:dyDescent="0.3">
      <c r="A17" s="21"/>
      <c r="B17" s="14" t="s">
        <v>21</v>
      </c>
      <c r="C17" s="12"/>
      <c r="D17" s="10"/>
      <c r="E17" s="15"/>
      <c r="F17" s="10"/>
      <c r="G17" s="15"/>
      <c r="H17" s="10"/>
      <c r="I17" s="15"/>
      <c r="J17" s="10"/>
      <c r="K17" s="15"/>
      <c r="L17" s="10"/>
      <c r="M17" s="15"/>
      <c r="N17" s="10"/>
      <c r="O17" s="9">
        <f t="shared" si="2"/>
        <v>0</v>
      </c>
      <c r="P17" s="10" t="e">
        <f>O17/SUM(#REF!+#REF!+#REF!+#REF!+#REF!+#REF!)-1</f>
        <v>#REF!</v>
      </c>
    </row>
    <row r="18" spans="1:16" s="17" customFormat="1" ht="28.8" x14ac:dyDescent="0.25">
      <c r="A18" s="20" t="s">
        <v>25</v>
      </c>
      <c r="B18" s="8" t="s">
        <v>18</v>
      </c>
      <c r="C18" s="15">
        <v>178.5701</v>
      </c>
      <c r="D18" s="10" t="e">
        <f>C18/#REF!-1</f>
        <v>#REF!</v>
      </c>
      <c r="E18" s="15">
        <v>215.5515</v>
      </c>
      <c r="F18" s="10" t="e">
        <f>E18/#REF!-1</f>
        <v>#REF!</v>
      </c>
      <c r="G18" s="15">
        <v>211.3526</v>
      </c>
      <c r="H18" s="10" t="e">
        <f>G18/#REF!-1</f>
        <v>#REF!</v>
      </c>
      <c r="I18" s="15">
        <v>243.59989999999999</v>
      </c>
      <c r="J18" s="10" t="e">
        <f>I18/#REF!-1</f>
        <v>#REF!</v>
      </c>
      <c r="K18" s="15">
        <v>277.37639999999999</v>
      </c>
      <c r="L18" s="10" t="e">
        <f>K18/#REF!-1</f>
        <v>#REF!</v>
      </c>
      <c r="M18" s="15">
        <v>250.6952</v>
      </c>
      <c r="N18" s="10" t="e">
        <f>M18/#REF!-1</f>
        <v>#REF!</v>
      </c>
      <c r="O18" s="9">
        <f t="shared" si="2"/>
        <v>1377.1457</v>
      </c>
      <c r="P18" s="10" t="e">
        <f>O18/SUM(#REF!+#REF!+#REF!+#REF!+#REF!+#REF!)-1</f>
        <v>#REF!</v>
      </c>
    </row>
    <row r="19" spans="1:16" ht="28.8" x14ac:dyDescent="0.25">
      <c r="A19" s="22"/>
      <c r="B19" s="11" t="s">
        <v>19</v>
      </c>
      <c r="C19" s="16">
        <v>12032.749100000001</v>
      </c>
      <c r="D19" s="10" t="e">
        <f>C19/#REF!-1</f>
        <v>#REF!</v>
      </c>
      <c r="E19" s="15">
        <v>14351.088599999999</v>
      </c>
      <c r="F19" s="10" t="e">
        <f>E19/#REF!-1</f>
        <v>#REF!</v>
      </c>
      <c r="G19" s="15">
        <v>14986.013300000001</v>
      </c>
      <c r="H19" s="10" t="e">
        <f>G19/#REF!-1</f>
        <v>#REF!</v>
      </c>
      <c r="I19" s="15">
        <v>17342.3056</v>
      </c>
      <c r="J19" s="10" t="e">
        <f>I19/#REF!-1</f>
        <v>#REF!</v>
      </c>
      <c r="K19" s="15">
        <v>19384.316299999999</v>
      </c>
      <c r="L19" s="10" t="e">
        <f>K19/#REF!-1</f>
        <v>#REF!</v>
      </c>
      <c r="M19" s="15">
        <v>18766.1584</v>
      </c>
      <c r="N19" s="10" t="e">
        <f>M19/#REF!-1</f>
        <v>#REF!</v>
      </c>
      <c r="O19" s="9">
        <f t="shared" si="2"/>
        <v>96862.631299999994</v>
      </c>
      <c r="P19" s="10" t="e">
        <f>O19/SUM(#REF!+#REF!+#REF!+#REF!+#REF!+#REF!)-1</f>
        <v>#REF!</v>
      </c>
    </row>
    <row r="20" spans="1:16" ht="29.4" thickBot="1" x14ac:dyDescent="0.3">
      <c r="A20" s="22"/>
      <c r="B20" s="11" t="s">
        <v>20</v>
      </c>
      <c r="C20" s="12"/>
      <c r="D20" s="13"/>
      <c r="E20" s="15"/>
      <c r="F20" s="13"/>
      <c r="G20" s="15"/>
      <c r="H20" s="13"/>
      <c r="I20" s="15"/>
      <c r="J20" s="13"/>
      <c r="K20" s="15"/>
      <c r="L20" s="13"/>
      <c r="M20" s="15"/>
      <c r="N20" s="13"/>
      <c r="O20" s="9">
        <f t="shared" si="2"/>
        <v>0</v>
      </c>
      <c r="P20" s="10" t="e">
        <f>O20/SUM(#REF!+#REF!+#REF!+#REF!+#REF!+#REF!)-1</f>
        <v>#REF!</v>
      </c>
    </row>
    <row r="21" spans="1:16" ht="29.4" thickBot="1" x14ac:dyDescent="0.3">
      <c r="A21" s="21"/>
      <c r="B21" s="14" t="s">
        <v>21</v>
      </c>
      <c r="C21" s="12"/>
      <c r="D21" s="13"/>
      <c r="E21" s="15"/>
      <c r="F21" s="13"/>
      <c r="G21" s="15"/>
      <c r="H21" s="13"/>
      <c r="I21" s="15"/>
      <c r="J21" s="13"/>
      <c r="K21" s="15"/>
      <c r="L21" s="13"/>
      <c r="M21" s="15"/>
      <c r="N21" s="13"/>
      <c r="O21" s="9">
        <f t="shared" si="2"/>
        <v>0</v>
      </c>
      <c r="P21" s="10" t="e">
        <f>O21/SUM(#REF!+#REF!+#REF!+#REF!+#REF!+#REF!)-1</f>
        <v>#REF!</v>
      </c>
    </row>
    <row r="22" spans="1:16" s="17" customFormat="1" ht="28.8" x14ac:dyDescent="0.25">
      <c r="A22" s="20" t="s">
        <v>26</v>
      </c>
      <c r="B22" s="8" t="s">
        <v>18</v>
      </c>
      <c r="C22" s="15">
        <v>103.0089</v>
      </c>
      <c r="D22" s="10" t="e">
        <f>C22/#REF!-1</f>
        <v>#REF!</v>
      </c>
      <c r="E22" s="15">
        <v>126.68640000000001</v>
      </c>
      <c r="F22" s="10" t="e">
        <f>E22/#REF!-1</f>
        <v>#REF!</v>
      </c>
      <c r="G22" s="15">
        <v>116.56180000000001</v>
      </c>
      <c r="H22" s="10" t="e">
        <f>G22/#REF!-1</f>
        <v>#REF!</v>
      </c>
      <c r="I22" s="15">
        <v>121.93600000000001</v>
      </c>
      <c r="J22" s="10" t="e">
        <f>I22/#REF!-1</f>
        <v>#REF!</v>
      </c>
      <c r="K22" s="15">
        <v>120.2889</v>
      </c>
      <c r="L22" s="10" t="e">
        <f>K22/#REF!-1</f>
        <v>#REF!</v>
      </c>
      <c r="M22" s="15">
        <v>113.3073</v>
      </c>
      <c r="N22" s="10" t="e">
        <f>M22/#REF!-1</f>
        <v>#REF!</v>
      </c>
      <c r="O22" s="9">
        <f t="shared" si="2"/>
        <v>701.78929999999991</v>
      </c>
      <c r="P22" s="10" t="e">
        <f>O22/SUM(#REF!+#REF!+#REF!+#REF!+#REF!+#REF!)-1</f>
        <v>#REF!</v>
      </c>
    </row>
    <row r="23" spans="1:16" ht="28.8" x14ac:dyDescent="0.25">
      <c r="A23" s="22"/>
      <c r="B23" s="11" t="s">
        <v>19</v>
      </c>
      <c r="C23" s="16">
        <v>10120.851699999999</v>
      </c>
      <c r="D23" s="10" t="e">
        <f>C23/#REF!-1</f>
        <v>#REF!</v>
      </c>
      <c r="E23" s="15">
        <v>16615.755099999998</v>
      </c>
      <c r="F23" s="10" t="e">
        <f>E23/#REF!-1</f>
        <v>#REF!</v>
      </c>
      <c r="G23" s="15">
        <v>15869.8464</v>
      </c>
      <c r="H23" s="10" t="e">
        <f>G23/#REF!-1</f>
        <v>#REF!</v>
      </c>
      <c r="I23" s="15">
        <v>14345.650799999999</v>
      </c>
      <c r="J23" s="10" t="e">
        <f>I23/#REF!-1</f>
        <v>#REF!</v>
      </c>
      <c r="K23" s="15">
        <v>14014.5296</v>
      </c>
      <c r="L23" s="10" t="e">
        <f>K23/#REF!-1</f>
        <v>#REF!</v>
      </c>
      <c r="M23" s="15">
        <v>11627.775299999999</v>
      </c>
      <c r="N23" s="10" t="e">
        <f>M23/#REF!-1</f>
        <v>#REF!</v>
      </c>
      <c r="O23" s="9">
        <f t="shared" si="2"/>
        <v>82594.40889999998</v>
      </c>
      <c r="P23" s="10" t="e">
        <f>O23/SUM(#REF!+#REF!+#REF!+#REF!+#REF!+#REF!)-1</f>
        <v>#REF!</v>
      </c>
    </row>
    <row r="24" spans="1:16" ht="28.8" x14ac:dyDescent="0.25">
      <c r="A24" s="22"/>
      <c r="B24" s="11" t="s">
        <v>20</v>
      </c>
      <c r="C24" s="12">
        <v>2.4889999999999999</v>
      </c>
      <c r="D24" s="10" t="e">
        <f>C24/#REF!-1</f>
        <v>#REF!</v>
      </c>
      <c r="E24" s="15">
        <v>2.6698</v>
      </c>
      <c r="F24" s="10" t="e">
        <f>E24/#REF!-1</f>
        <v>#REF!</v>
      </c>
      <c r="G24" s="15">
        <v>2.4174000000000002</v>
      </c>
      <c r="H24" s="10" t="e">
        <f>G24/#REF!-1</f>
        <v>#REF!</v>
      </c>
      <c r="I24" s="15">
        <v>2.2694000000000001</v>
      </c>
      <c r="J24" s="10" t="e">
        <f>I24/#REF!-1</f>
        <v>#REF!</v>
      </c>
      <c r="K24" s="15">
        <v>2.2831999999999999</v>
      </c>
      <c r="L24" s="10" t="e">
        <f>K24/#REF!-1</f>
        <v>#REF!</v>
      </c>
      <c r="M24" s="15">
        <v>2.7014999999999998</v>
      </c>
      <c r="N24" s="10" t="e">
        <f>M24/#REF!-1</f>
        <v>#REF!</v>
      </c>
      <c r="O24" s="9">
        <f t="shared" si="2"/>
        <v>14.830300000000001</v>
      </c>
      <c r="P24" s="10" t="e">
        <f>O24/SUM(#REF!+#REF!+#REF!+#REF!+#REF!+#REF!)-1</f>
        <v>#REF!</v>
      </c>
    </row>
    <row r="25" spans="1:16" ht="29.4" thickBot="1" x14ac:dyDescent="0.3">
      <c r="A25" s="21"/>
      <c r="B25" s="14" t="s">
        <v>21</v>
      </c>
      <c r="C25" s="12">
        <v>57.352400000000003</v>
      </c>
      <c r="D25" s="10" t="e">
        <f>C25/#REF!-1</f>
        <v>#REF!</v>
      </c>
      <c r="E25" s="15">
        <v>60.860599999999998</v>
      </c>
      <c r="F25" s="10" t="e">
        <f>E25/#REF!-1</f>
        <v>#REF!</v>
      </c>
      <c r="G25" s="15">
        <v>55.276699999999998</v>
      </c>
      <c r="H25" s="10" t="e">
        <f>G25/#REF!-1</f>
        <v>#REF!</v>
      </c>
      <c r="I25" s="15">
        <v>51.947600000000001</v>
      </c>
      <c r="J25" s="10" t="e">
        <f>I25/#REF!-1</f>
        <v>#REF!</v>
      </c>
      <c r="K25" s="15">
        <v>51.875799999999998</v>
      </c>
      <c r="L25" s="10" t="e">
        <f>K25/#REF!-1</f>
        <v>#REF!</v>
      </c>
      <c r="M25" s="15">
        <v>57.455100000000002</v>
      </c>
      <c r="N25" s="10" t="e">
        <f>M25/#REF!-1</f>
        <v>#REF!</v>
      </c>
      <c r="O25" s="9">
        <f t="shared" si="2"/>
        <v>334.76819999999998</v>
      </c>
      <c r="P25" s="10" t="e">
        <f>O25/SUM(#REF!+#REF!+#REF!+#REF!+#REF!+#REF!)-1</f>
        <v>#REF!</v>
      </c>
    </row>
    <row r="26" spans="1:16" s="17" customFormat="1" ht="28.8" x14ac:dyDescent="0.25">
      <c r="A26" s="20" t="s">
        <v>27</v>
      </c>
      <c r="B26" s="8" t="s">
        <v>18</v>
      </c>
      <c r="C26" s="15">
        <v>58.618099999999998</v>
      </c>
      <c r="D26" s="10" t="e">
        <f>C26/#REF!-1</f>
        <v>#REF!</v>
      </c>
      <c r="E26" s="15">
        <v>51.260899999999999</v>
      </c>
      <c r="F26" s="10" t="e">
        <f>E26/#REF!-1</f>
        <v>#REF!</v>
      </c>
      <c r="G26" s="15">
        <v>51.401699999999998</v>
      </c>
      <c r="H26" s="10" t="e">
        <f>G26/#REF!-1</f>
        <v>#REF!</v>
      </c>
      <c r="I26" s="15">
        <v>51.5443</v>
      </c>
      <c r="J26" s="10" t="e">
        <f>I26/#REF!-1</f>
        <v>#REF!</v>
      </c>
      <c r="K26" s="15">
        <v>51.697200000000002</v>
      </c>
      <c r="L26" s="10" t="e">
        <f>K26/#REF!-1</f>
        <v>#REF!</v>
      </c>
      <c r="M26" s="15">
        <v>50.220500000000001</v>
      </c>
      <c r="N26" s="10" t="e">
        <f>M26/#REF!-1</f>
        <v>#REF!</v>
      </c>
      <c r="O26" s="9">
        <f t="shared" si="2"/>
        <v>314.74270000000001</v>
      </c>
      <c r="P26" s="10" t="e">
        <f>O26/SUM(#REF!+#REF!+#REF!+#REF!+#REF!+#REF!)-1</f>
        <v>#REF!</v>
      </c>
    </row>
    <row r="27" spans="1:16" ht="29.4" thickBot="1" x14ac:dyDescent="0.3">
      <c r="A27" s="21"/>
      <c r="B27" s="11" t="s">
        <v>19</v>
      </c>
      <c r="C27" s="16">
        <v>2574.3453</v>
      </c>
      <c r="D27" s="10" t="e">
        <f>C27/#REF!-1</f>
        <v>#REF!</v>
      </c>
      <c r="E27" s="15">
        <v>2270.4778000000001</v>
      </c>
      <c r="F27" s="10" t="e">
        <f>E27/#REF!-1</f>
        <v>#REF!</v>
      </c>
      <c r="G27" s="15">
        <v>2312.8897000000002</v>
      </c>
      <c r="H27" s="10" t="e">
        <f>G27/#REF!-1</f>
        <v>#REF!</v>
      </c>
      <c r="I27" s="15">
        <v>2341.8271</v>
      </c>
      <c r="J27" s="10" t="e">
        <f>I27/#REF!-1</f>
        <v>#REF!</v>
      </c>
      <c r="K27" s="15">
        <v>2329.9036000000001</v>
      </c>
      <c r="L27" s="10" t="e">
        <f>K27/#REF!-1</f>
        <v>#REF!</v>
      </c>
      <c r="M27" s="15">
        <v>2252.8377999999998</v>
      </c>
      <c r="N27" s="10" t="e">
        <f>M27/#REF!-1</f>
        <v>#REF!</v>
      </c>
      <c r="O27" s="9">
        <f t="shared" si="2"/>
        <v>14082.281299999999</v>
      </c>
      <c r="P27" s="10" t="e">
        <f>O27/SUM(#REF!+#REF!+#REF!+#REF!+#REF!+#REF!)-1</f>
        <v>#REF!</v>
      </c>
    </row>
    <row r="28" spans="1:16" s="17" customFormat="1" ht="28.8" x14ac:dyDescent="0.25">
      <c r="A28" s="20" t="s">
        <v>28</v>
      </c>
      <c r="B28" s="8" t="s">
        <v>18</v>
      </c>
      <c r="C28" s="15">
        <v>39.055</v>
      </c>
      <c r="D28" s="10" t="e">
        <f>C28/#REF!-1</f>
        <v>#REF!</v>
      </c>
      <c r="E28" s="15">
        <v>40.842599999999997</v>
      </c>
      <c r="F28" s="10" t="e">
        <f>E28/#REF!-1</f>
        <v>#REF!</v>
      </c>
      <c r="G28" s="15">
        <v>40.787700000000001</v>
      </c>
      <c r="H28" s="10" t="e">
        <f>G28/#REF!-1</f>
        <v>#REF!</v>
      </c>
      <c r="I28" s="15">
        <v>41.548699999999997</v>
      </c>
      <c r="J28" s="10" t="e">
        <f>I28/#REF!-1</f>
        <v>#REF!</v>
      </c>
      <c r="K28" s="15">
        <v>41.3523</v>
      </c>
      <c r="L28" s="10" t="e">
        <f>K28/#REF!-1</f>
        <v>#REF!</v>
      </c>
      <c r="M28" s="15">
        <v>35.266500000000001</v>
      </c>
      <c r="N28" s="10" t="e">
        <f>M28/#REF!-1</f>
        <v>#REF!</v>
      </c>
      <c r="O28" s="9">
        <f t="shared" si="2"/>
        <v>238.8528</v>
      </c>
      <c r="P28" s="10" t="e">
        <f>O28/SUM(#REF!+#REF!+#REF!+#REF!+#REF!+#REF!)-1</f>
        <v>#REF!</v>
      </c>
    </row>
    <row r="29" spans="1:16" ht="28.8" x14ac:dyDescent="0.25">
      <c r="A29" s="22"/>
      <c r="B29" s="11" t="s">
        <v>19</v>
      </c>
      <c r="C29" s="16">
        <v>2914.7384999999999</v>
      </c>
      <c r="D29" s="10" t="e">
        <f>C29/#REF!-1</f>
        <v>#REF!</v>
      </c>
      <c r="E29" s="16">
        <v>3370.7937179999999</v>
      </c>
      <c r="F29" s="10" t="e">
        <f>E29/#REF!-1</f>
        <v>#REF!</v>
      </c>
      <c r="G29" s="16">
        <v>3406.8324729999999</v>
      </c>
      <c r="H29" s="10" t="e">
        <f>G29/#REF!-1</f>
        <v>#REF!</v>
      </c>
      <c r="I29" s="16">
        <v>3476.813709</v>
      </c>
      <c r="J29" s="10" t="e">
        <f>I29/#REF!-1</f>
        <v>#REF!</v>
      </c>
      <c r="K29" s="16">
        <v>3514.4467949999998</v>
      </c>
      <c r="L29" s="10" t="e">
        <f>K29/#REF!-1</f>
        <v>#REF!</v>
      </c>
      <c r="M29" s="16">
        <v>3038.7602750000001</v>
      </c>
      <c r="N29" s="10" t="e">
        <f>M29/#REF!-1</f>
        <v>#REF!</v>
      </c>
      <c r="O29" s="9">
        <f t="shared" si="2"/>
        <v>19722.385470000001</v>
      </c>
      <c r="P29" s="10" t="e">
        <f>O29/SUM(#REF!+#REF!+#REF!+#REF!+#REF!+#REF!)-1</f>
        <v>#REF!</v>
      </c>
    </row>
    <row r="30" spans="1:16" ht="28.8" x14ac:dyDescent="0.25">
      <c r="A30" s="22"/>
      <c r="B30" s="11" t="s">
        <v>20</v>
      </c>
      <c r="C30" s="12">
        <v>9.7600000000000006E-2</v>
      </c>
      <c r="D30" s="10" t="e">
        <f>C30/#REF!-1</f>
        <v>#REF!</v>
      </c>
      <c r="E30" s="15">
        <v>7.1199999999999999E-2</v>
      </c>
      <c r="F30" s="10" t="e">
        <f>E30/#REF!-1</f>
        <v>#REF!</v>
      </c>
      <c r="G30" s="15">
        <v>8.72E-2</v>
      </c>
      <c r="H30" s="10" t="e">
        <f>G30/#REF!-1</f>
        <v>#REF!</v>
      </c>
      <c r="I30" s="15">
        <v>9.4500000000000001E-2</v>
      </c>
      <c r="J30" s="10" t="e">
        <f>I30/#REF!-1</f>
        <v>#REF!</v>
      </c>
      <c r="K30" s="15">
        <v>0.1012</v>
      </c>
      <c r="L30" s="10" t="e">
        <f>K30/#REF!-1</f>
        <v>#REF!</v>
      </c>
      <c r="M30" s="15">
        <v>9.3700000000000006E-2</v>
      </c>
      <c r="N30" s="10" t="e">
        <f>M30/#REF!-1</f>
        <v>#REF!</v>
      </c>
      <c r="O30" s="9">
        <f t="shared" si="2"/>
        <v>0.54540000000000011</v>
      </c>
      <c r="P30" s="10" t="e">
        <f>O30/SUM(#REF!+#REF!+#REF!+#REF!+#REF!+#REF!)-1</f>
        <v>#REF!</v>
      </c>
    </row>
    <row r="31" spans="1:16" ht="29.4" thickBot="1" x14ac:dyDescent="0.3">
      <c r="A31" s="21"/>
      <c r="B31" s="14" t="s">
        <v>21</v>
      </c>
      <c r="C31" s="12">
        <v>2.5781999999999998</v>
      </c>
      <c r="D31" s="10" t="e">
        <f>C31/#REF!-1</f>
        <v>#REF!</v>
      </c>
      <c r="E31" s="15">
        <v>1.8808180000000001</v>
      </c>
      <c r="F31" s="10" t="e">
        <f>E31/#REF!-1</f>
        <v>#REF!</v>
      </c>
      <c r="G31" s="15">
        <v>2.3034729999999999</v>
      </c>
      <c r="H31" s="10" t="e">
        <f>G31/#REF!-1</f>
        <v>#REF!</v>
      </c>
      <c r="I31" s="15">
        <v>2.4963090000000001</v>
      </c>
      <c r="J31" s="10" t="e">
        <f>I31/#REF!-1</f>
        <v>#REF!</v>
      </c>
      <c r="K31" s="15">
        <v>2.673295</v>
      </c>
      <c r="L31" s="10" t="e">
        <f>K31/#REF!-1</f>
        <v>#REF!</v>
      </c>
      <c r="M31" s="15">
        <v>2.4751750000000001</v>
      </c>
      <c r="N31" s="10" t="e">
        <f>M31/#REF!-1</f>
        <v>#REF!</v>
      </c>
      <c r="O31" s="9">
        <f t="shared" si="2"/>
        <v>14.40727</v>
      </c>
      <c r="P31" s="10" t="e">
        <f>O31/SUM(#REF!+#REF!+#REF!+#REF!+#REF!+#REF!)-1</f>
        <v>#REF!</v>
      </c>
    </row>
    <row r="32" spans="1:16" s="17" customFormat="1" ht="28.8" x14ac:dyDescent="0.25">
      <c r="A32" s="20" t="s">
        <v>29</v>
      </c>
      <c r="B32" s="8" t="s">
        <v>18</v>
      </c>
      <c r="C32" s="15">
        <v>59.325499999999998</v>
      </c>
      <c r="D32" s="10" t="e">
        <f>C32/#REF!-1</f>
        <v>#REF!</v>
      </c>
      <c r="E32" s="15">
        <v>60.7363</v>
      </c>
      <c r="F32" s="10" t="e">
        <f>E32/#REF!-1</f>
        <v>#REF!</v>
      </c>
      <c r="G32" s="15">
        <v>56.793100000000003</v>
      </c>
      <c r="H32" s="10" t="e">
        <f>G32/#REF!-1</f>
        <v>#REF!</v>
      </c>
      <c r="I32" s="15">
        <v>61.849699999999999</v>
      </c>
      <c r="J32" s="10" t="e">
        <f>I32/#REF!-1</f>
        <v>#REF!</v>
      </c>
      <c r="K32" s="15">
        <v>62.099800000000002</v>
      </c>
      <c r="L32" s="10" t="e">
        <f>K32/#REF!-1</f>
        <v>#REF!</v>
      </c>
      <c r="M32" s="15">
        <v>62.888399999999997</v>
      </c>
      <c r="N32" s="10" t="e">
        <f>M32/#REF!-1</f>
        <v>#REF!</v>
      </c>
      <c r="O32" s="9">
        <f t="shared" si="2"/>
        <v>363.69280000000003</v>
      </c>
      <c r="P32" s="10" t="e">
        <f>O32/SUM(#REF!+#REF!+#REF!+#REF!+#REF!+#REF!)-1</f>
        <v>#REF!</v>
      </c>
    </row>
    <row r="33" spans="1:16" ht="28.8" x14ac:dyDescent="0.25">
      <c r="A33" s="22"/>
      <c r="B33" s="11" t="s">
        <v>19</v>
      </c>
      <c r="C33" s="16">
        <v>2820.2438999999999</v>
      </c>
      <c r="D33" s="10" t="e">
        <f>C33/#REF!-1</f>
        <v>#REF!</v>
      </c>
      <c r="E33" s="16">
        <v>2880.7429000000002</v>
      </c>
      <c r="F33" s="10" t="e">
        <f>E33/#REF!-1</f>
        <v>#REF!</v>
      </c>
      <c r="G33" s="16">
        <v>3223.1066000000001</v>
      </c>
      <c r="H33" s="10" t="e">
        <f>G33/#REF!-1</f>
        <v>#REF!</v>
      </c>
      <c r="I33" s="16">
        <v>3740.0259000000001</v>
      </c>
      <c r="J33" s="10" t="e">
        <f>I33/#REF!-1</f>
        <v>#REF!</v>
      </c>
      <c r="K33" s="16">
        <v>3834.7599</v>
      </c>
      <c r="L33" s="10" t="e">
        <f>K33/#REF!-1</f>
        <v>#REF!</v>
      </c>
      <c r="M33" s="16">
        <v>4215.6504999999997</v>
      </c>
      <c r="N33" s="10" t="e">
        <f>M33/#REF!-1</f>
        <v>#REF!</v>
      </c>
      <c r="O33" s="9">
        <f t="shared" si="2"/>
        <v>20714.529699999999</v>
      </c>
      <c r="P33" s="10" t="e">
        <f>O33/SUM(#REF!+#REF!+#REF!+#REF!+#REF!+#REF!)-1</f>
        <v>#REF!</v>
      </c>
    </row>
    <row r="34" spans="1:16" ht="28.8" x14ac:dyDescent="0.25">
      <c r="A34" s="22"/>
      <c r="B34" s="11" t="s">
        <v>20</v>
      </c>
      <c r="C34" s="12">
        <v>2.3454999999999999</v>
      </c>
      <c r="D34" s="10" t="e">
        <f>C34/#REF!-1</f>
        <v>#REF!</v>
      </c>
      <c r="E34" s="16">
        <v>2.41</v>
      </c>
      <c r="F34" s="10" t="e">
        <f>E34/#REF!-1</f>
        <v>#REF!</v>
      </c>
      <c r="G34" s="16">
        <v>2.1589999999999998</v>
      </c>
      <c r="H34" s="10" t="e">
        <f>G34/#REF!-1</f>
        <v>#REF!</v>
      </c>
      <c r="I34" s="16">
        <v>2.0569000000000002</v>
      </c>
      <c r="J34" s="10" t="e">
        <f>I34/#REF!-1</f>
        <v>#REF!</v>
      </c>
      <c r="K34" s="16">
        <v>2.0727000000000002</v>
      </c>
      <c r="L34" s="10" t="e">
        <f>K34/#REF!-1</f>
        <v>#REF!</v>
      </c>
      <c r="M34" s="16">
        <v>2.3384</v>
      </c>
      <c r="N34" s="10" t="e">
        <f>M34/#REF!-1</f>
        <v>#REF!</v>
      </c>
      <c r="O34" s="9">
        <f t="shared" si="2"/>
        <v>13.3825</v>
      </c>
      <c r="P34" s="10" t="e">
        <f>O34/SUM(#REF!+#REF!+#REF!+#REF!+#REF!+#REF!)-1</f>
        <v>#REF!</v>
      </c>
    </row>
    <row r="35" spans="1:16" ht="29.4" thickBot="1" x14ac:dyDescent="0.3">
      <c r="A35" s="21"/>
      <c r="B35" s="14" t="s">
        <v>21</v>
      </c>
      <c r="C35" s="12">
        <v>51.169800000000002</v>
      </c>
      <c r="D35" s="10" t="e">
        <f>C35/#REF!-1</f>
        <v>#REF!</v>
      </c>
      <c r="E35" s="16">
        <v>53.225200000000001</v>
      </c>
      <c r="F35" s="10" t="e">
        <f>E35/#REF!-1</f>
        <v>#REF!</v>
      </c>
      <c r="G35" s="16">
        <v>43.938699999999997</v>
      </c>
      <c r="H35" s="10" t="e">
        <f>G35/#REF!-1</f>
        <v>#REF!</v>
      </c>
      <c r="I35" s="16">
        <v>41.179900000000004</v>
      </c>
      <c r="J35" s="10" t="e">
        <f>I35/#REF!-1</f>
        <v>#REF!</v>
      </c>
      <c r="K35" s="16">
        <v>41.888199999999998</v>
      </c>
      <c r="L35" s="10" t="e">
        <f>K35/#REF!-1</f>
        <v>#REF!</v>
      </c>
      <c r="M35" s="16">
        <v>49.674300000000002</v>
      </c>
      <c r="N35" s="10" t="e">
        <f>M35/#REF!-1</f>
        <v>#REF!</v>
      </c>
      <c r="O35" s="9">
        <f t="shared" si="2"/>
        <v>281.0761</v>
      </c>
      <c r="P35" s="10" t="e">
        <f>O35/SUM(#REF!+#REF!+#REF!+#REF!+#REF!+#REF!)-1</f>
        <v>#REF!</v>
      </c>
    </row>
    <row r="36" spans="1:16" s="17" customFormat="1" ht="28.8" x14ac:dyDescent="0.25">
      <c r="A36" s="20" t="s">
        <v>30</v>
      </c>
      <c r="B36" s="8" t="s">
        <v>18</v>
      </c>
      <c r="C36" s="15">
        <v>133.66829999999999</v>
      </c>
      <c r="D36" s="10" t="e">
        <f>C36/#REF!-1</f>
        <v>#REF!</v>
      </c>
      <c r="E36" s="16">
        <v>143.6103</v>
      </c>
      <c r="F36" s="10" t="e">
        <f>E36/#REF!-1</f>
        <v>#REF!</v>
      </c>
      <c r="G36" s="16">
        <v>139.53819999999999</v>
      </c>
      <c r="H36" s="10" t="e">
        <f>G36/#REF!-1</f>
        <v>#REF!</v>
      </c>
      <c r="I36" s="16">
        <v>141.17099999999999</v>
      </c>
      <c r="J36" s="10" t="e">
        <f>I36/#REF!-1</f>
        <v>#REF!</v>
      </c>
      <c r="K36" s="16">
        <v>140.92570000000001</v>
      </c>
      <c r="L36" s="10" t="e">
        <f>K36/#REF!-1</f>
        <v>#REF!</v>
      </c>
      <c r="M36" s="16">
        <v>134.72569999999999</v>
      </c>
      <c r="N36" s="10" t="e">
        <f>M36/#REF!-1</f>
        <v>#REF!</v>
      </c>
      <c r="O36" s="9">
        <f t="shared" si="2"/>
        <v>833.63919999999996</v>
      </c>
      <c r="P36" s="10" t="e">
        <f>O36/SUM(#REF!+#REF!+#REF!+#REF!+#REF!+#REF!)-1</f>
        <v>#REF!</v>
      </c>
    </row>
    <row r="37" spans="1:16" ht="29.4" thickBot="1" x14ac:dyDescent="0.3">
      <c r="A37" s="21"/>
      <c r="B37" s="11" t="s">
        <v>19</v>
      </c>
      <c r="C37" s="16">
        <v>8460.3268000000007</v>
      </c>
      <c r="D37" s="10" t="e">
        <f>C37/#REF!-1</f>
        <v>#REF!</v>
      </c>
      <c r="E37" s="16">
        <v>10893.683499999999</v>
      </c>
      <c r="F37" s="10" t="e">
        <f>E37/#REF!-1</f>
        <v>#REF!</v>
      </c>
      <c r="G37" s="16">
        <v>10915.655000000001</v>
      </c>
      <c r="H37" s="10" t="e">
        <f>G37/#REF!-1</f>
        <v>#REF!</v>
      </c>
      <c r="I37" s="16">
        <v>9181.1169000000009</v>
      </c>
      <c r="J37" s="10" t="e">
        <f>I37/#REF!-1</f>
        <v>#REF!</v>
      </c>
      <c r="K37" s="16">
        <v>9903.4410000000007</v>
      </c>
      <c r="L37" s="10" t="e">
        <f>K37/#REF!-1</f>
        <v>#REF!</v>
      </c>
      <c r="M37" s="16">
        <v>9184.0432000000001</v>
      </c>
      <c r="N37" s="10" t="e">
        <f>M37/#REF!-1</f>
        <v>#REF!</v>
      </c>
      <c r="O37" s="9">
        <f t="shared" si="2"/>
        <v>58538.2664</v>
      </c>
      <c r="P37" s="10" t="e">
        <f>O37/SUM(#REF!+#REF!+#REF!+#REF!+#REF!+#REF!)-1</f>
        <v>#REF!</v>
      </c>
    </row>
    <row r="38" spans="1:16" s="17" customFormat="1" ht="28.8" x14ac:dyDescent="0.25">
      <c r="A38" s="20" t="s">
        <v>31</v>
      </c>
      <c r="B38" s="8" t="s">
        <v>18</v>
      </c>
      <c r="C38" s="15">
        <v>136.70240000000001</v>
      </c>
      <c r="D38" s="10" t="e">
        <f>C38/#REF!-1</f>
        <v>#REF!</v>
      </c>
      <c r="E38" s="16">
        <v>146.6421</v>
      </c>
      <c r="F38" s="10" t="e">
        <f>E38/#REF!-1</f>
        <v>#REF!</v>
      </c>
      <c r="G38" s="16">
        <v>136.57079999999999</v>
      </c>
      <c r="H38" s="10" t="e">
        <f>G38/#REF!-1</f>
        <v>#REF!</v>
      </c>
      <c r="I38" s="16">
        <v>136.31219999999999</v>
      </c>
      <c r="J38" s="10" t="e">
        <f>I38/#REF!-1</f>
        <v>#REF!</v>
      </c>
      <c r="K38" s="16">
        <v>142.73339999999999</v>
      </c>
      <c r="L38" s="10" t="e">
        <f>K38/#REF!-1</f>
        <v>#REF!</v>
      </c>
      <c r="M38" s="16">
        <v>133.5838</v>
      </c>
      <c r="N38" s="10" t="e">
        <f>M38/#REF!-1</f>
        <v>#REF!</v>
      </c>
      <c r="O38" s="9">
        <f t="shared" si="2"/>
        <v>832.54469999999992</v>
      </c>
      <c r="P38" s="10" t="e">
        <f>O38/SUM(#REF!+#REF!+#REF!+#REF!+#REF!+#REF!)-1</f>
        <v>#REF!</v>
      </c>
    </row>
    <row r="39" spans="1:16" ht="28.8" x14ac:dyDescent="0.25">
      <c r="A39" s="22"/>
      <c r="B39" s="11" t="s">
        <v>19</v>
      </c>
      <c r="C39" s="16">
        <v>7888.0718999999999</v>
      </c>
      <c r="D39" s="10" t="e">
        <f>C39/#REF!-1</f>
        <v>#REF!</v>
      </c>
      <c r="E39" s="16">
        <v>9890.8953999999994</v>
      </c>
      <c r="F39" s="10" t="e">
        <f>E39/#REF!-1</f>
        <v>#REF!</v>
      </c>
      <c r="G39" s="16">
        <v>9258.3636000000006</v>
      </c>
      <c r="H39" s="10" t="e">
        <f>G39/#REF!-1</f>
        <v>#REF!</v>
      </c>
      <c r="I39" s="16">
        <v>9236.1468000000004</v>
      </c>
      <c r="J39" s="10" t="e">
        <f>I39/#REF!-1</f>
        <v>#REF!</v>
      </c>
      <c r="K39" s="16">
        <v>9544.8729000000003</v>
      </c>
      <c r="L39" s="10" t="e">
        <f>K39/#REF!-1</f>
        <v>#REF!</v>
      </c>
      <c r="M39" s="16">
        <v>9053.1280000000006</v>
      </c>
      <c r="N39" s="10" t="e">
        <f>M39/#REF!-1</f>
        <v>#REF!</v>
      </c>
      <c r="O39" s="9">
        <f t="shared" si="2"/>
        <v>54871.478600000002</v>
      </c>
      <c r="P39" s="10" t="e">
        <f>O39/SUM(#REF!+#REF!+#REF!+#REF!+#REF!+#REF!)-1</f>
        <v>#REF!</v>
      </c>
    </row>
    <row r="40" spans="1:16" ht="28.8" x14ac:dyDescent="0.25">
      <c r="A40" s="22"/>
      <c r="B40" s="11" t="s">
        <v>20</v>
      </c>
      <c r="C40" s="12">
        <v>3.6318000000000001</v>
      </c>
      <c r="D40" s="10" t="e">
        <f>C40/#REF!-1</f>
        <v>#REF!</v>
      </c>
      <c r="E40" s="16">
        <v>1.8462000000000001</v>
      </c>
      <c r="F40" s="10" t="e">
        <f>E40/#REF!-1</f>
        <v>#REF!</v>
      </c>
      <c r="G40" s="16">
        <v>1.1318999999999999</v>
      </c>
      <c r="H40" s="10" t="e">
        <f>G40/#REF!-1</f>
        <v>#REF!</v>
      </c>
      <c r="I40" s="16">
        <v>0.92379999999999995</v>
      </c>
      <c r="J40" s="10" t="e">
        <f>I40/#REF!-1</f>
        <v>#REF!</v>
      </c>
      <c r="K40" s="16">
        <v>1.0415000000000001</v>
      </c>
      <c r="L40" s="10" t="e">
        <f>K40/#REF!-1</f>
        <v>#REF!</v>
      </c>
      <c r="M40" s="16">
        <v>0.9698</v>
      </c>
      <c r="N40" s="10" t="e">
        <f>M40/#REF!-1</f>
        <v>#REF!</v>
      </c>
      <c r="O40" s="9">
        <f t="shared" si="2"/>
        <v>9.5449999999999982</v>
      </c>
      <c r="P40" s="10" t="e">
        <f>O40/SUM(#REF!+#REF!+#REF!+#REF!+#REF!+#REF!)-1</f>
        <v>#REF!</v>
      </c>
    </row>
    <row r="41" spans="1:16" ht="29.4" thickBot="1" x14ac:dyDescent="0.3">
      <c r="A41" s="21"/>
      <c r="B41" s="14" t="s">
        <v>21</v>
      </c>
      <c r="C41" s="12">
        <v>139.62020000000001</v>
      </c>
      <c r="D41" s="10" t="e">
        <f>C41/#REF!-1</f>
        <v>#REF!</v>
      </c>
      <c r="E41" s="16">
        <v>54.922199999999997</v>
      </c>
      <c r="F41" s="10" t="e">
        <f>E41/#REF!-1</f>
        <v>#REF!</v>
      </c>
      <c r="G41" s="16">
        <v>34.346499999999999</v>
      </c>
      <c r="H41" s="10" t="e">
        <f>G41/#REF!-1</f>
        <v>#REF!</v>
      </c>
      <c r="I41" s="16">
        <v>30.241800000000001</v>
      </c>
      <c r="J41" s="10" t="e">
        <f>I41/#REF!-1</f>
        <v>#REF!</v>
      </c>
      <c r="K41" s="16">
        <v>34.081899999999997</v>
      </c>
      <c r="L41" s="10" t="e">
        <f>K41/#REF!-1</f>
        <v>#REF!</v>
      </c>
      <c r="M41" s="16">
        <v>28.882400000000001</v>
      </c>
      <c r="N41" s="10" t="e">
        <f>M41/#REF!-1</f>
        <v>#REF!</v>
      </c>
      <c r="O41" s="9">
        <f t="shared" si="2"/>
        <v>322.09500000000003</v>
      </c>
      <c r="P41" s="10" t="e">
        <f>O41/SUM(#REF!+#REF!+#REF!+#REF!+#REF!+#REF!)-1</f>
        <v>#REF!</v>
      </c>
    </row>
    <row r="42" spans="1:16" s="17" customFormat="1" ht="28.8" x14ac:dyDescent="0.25">
      <c r="A42" s="20" t="s">
        <v>32</v>
      </c>
      <c r="B42" s="8" t="s">
        <v>18</v>
      </c>
      <c r="C42" s="15">
        <v>39.309399999999997</v>
      </c>
      <c r="D42" s="10" t="e">
        <f>C42/#REF!-1</f>
        <v>#REF!</v>
      </c>
      <c r="E42" s="16">
        <v>56.433500000000002</v>
      </c>
      <c r="F42" s="10" t="e">
        <f>E42/#REF!-1</f>
        <v>#REF!</v>
      </c>
      <c r="G42" s="16">
        <v>56.811599999999999</v>
      </c>
      <c r="H42" s="10" t="e">
        <f>G42/#REF!-1</f>
        <v>#REF!</v>
      </c>
      <c r="I42" s="16">
        <v>58.692399999999999</v>
      </c>
      <c r="J42" s="10" t="e">
        <f>I42/#REF!-1</f>
        <v>#REF!</v>
      </c>
      <c r="K42" s="16">
        <v>58.051699999999997</v>
      </c>
      <c r="L42" s="10" t="e">
        <f>K42/#REF!-1</f>
        <v>#REF!</v>
      </c>
      <c r="M42" s="16">
        <v>52.665799999999997</v>
      </c>
      <c r="N42" s="10" t="e">
        <f>M42/#REF!-1</f>
        <v>#REF!</v>
      </c>
      <c r="O42" s="9">
        <f t="shared" si="2"/>
        <v>321.96440000000001</v>
      </c>
      <c r="P42" s="10" t="e">
        <f>O42/SUM(#REF!+#REF!+#REF!+#REF!+#REF!+#REF!)-1</f>
        <v>#REF!</v>
      </c>
    </row>
    <row r="43" spans="1:16" ht="29.4" thickBot="1" x14ac:dyDescent="0.3">
      <c r="A43" s="21"/>
      <c r="B43" s="11" t="s">
        <v>19</v>
      </c>
      <c r="C43" s="16">
        <v>4330.6841000000004</v>
      </c>
      <c r="D43" s="10" t="e">
        <f>C43/#REF!-1</f>
        <v>#REF!</v>
      </c>
      <c r="E43" s="16">
        <v>5973.8076000000001</v>
      </c>
      <c r="F43" s="10" t="e">
        <f>E43/#REF!-1</f>
        <v>#REF!</v>
      </c>
      <c r="G43" s="16">
        <v>6126.3787000000002</v>
      </c>
      <c r="H43" s="10" t="e">
        <f>G43/#REF!-1</f>
        <v>#REF!</v>
      </c>
      <c r="I43" s="16">
        <v>6709.8014999999996</v>
      </c>
      <c r="J43" s="10" t="e">
        <f>I43/#REF!-1</f>
        <v>#REF!</v>
      </c>
      <c r="K43" s="16">
        <v>6422.9636</v>
      </c>
      <c r="L43" s="10" t="e">
        <f>K43/#REF!-1</f>
        <v>#REF!</v>
      </c>
      <c r="M43" s="16">
        <v>5719.9664000000002</v>
      </c>
      <c r="N43" s="10" t="e">
        <f>M43/#REF!-1</f>
        <v>#REF!</v>
      </c>
      <c r="O43" s="9">
        <f t="shared" si="2"/>
        <v>35283.601900000001</v>
      </c>
      <c r="P43" s="10" t="e">
        <f>O43/SUM(#REF!+#REF!+#REF!+#REF!+#REF!+#REF!)-1</f>
        <v>#REF!</v>
      </c>
    </row>
    <row r="44" spans="1:16" s="17" customFormat="1" ht="28.8" x14ac:dyDescent="0.25">
      <c r="A44" s="20" t="s">
        <v>33</v>
      </c>
      <c r="B44" s="8" t="s">
        <v>18</v>
      </c>
      <c r="C44" s="15">
        <v>114.3916</v>
      </c>
      <c r="D44" s="10" t="e">
        <f>C44/#REF!-1</f>
        <v>#REF!</v>
      </c>
      <c r="E44" s="16">
        <v>120.983</v>
      </c>
      <c r="F44" s="10" t="e">
        <f>E44/#REF!-1</f>
        <v>#REF!</v>
      </c>
      <c r="G44" s="16">
        <v>119.5115</v>
      </c>
      <c r="H44" s="10" t="e">
        <f>G44/#REF!-1</f>
        <v>#REF!</v>
      </c>
      <c r="I44" s="16">
        <v>120.37860000000001</v>
      </c>
      <c r="J44" s="10" t="e">
        <f>I44/#REF!-1</f>
        <v>#REF!</v>
      </c>
      <c r="K44" s="16">
        <v>122.8015</v>
      </c>
      <c r="L44" s="10" t="e">
        <f>K44/#REF!-1</f>
        <v>#REF!</v>
      </c>
      <c r="M44" s="16">
        <v>121.1953</v>
      </c>
      <c r="N44" s="10" t="e">
        <f>M44/#REF!-1</f>
        <v>#REF!</v>
      </c>
      <c r="O44" s="9">
        <f t="shared" si="2"/>
        <v>719.26149999999996</v>
      </c>
      <c r="P44" s="10" t="e">
        <f>O44/SUM(#REF!+#REF!+#REF!+#REF!+#REF!+#REF!)-1</f>
        <v>#REF!</v>
      </c>
    </row>
    <row r="45" spans="1:16" ht="28.8" x14ac:dyDescent="0.25">
      <c r="A45" s="22"/>
      <c r="B45" s="11" t="s">
        <v>19</v>
      </c>
      <c r="C45" s="16">
        <v>6018.7632999999996</v>
      </c>
      <c r="D45" s="10" t="e">
        <f>C45/#REF!-1</f>
        <v>#REF!</v>
      </c>
      <c r="E45" s="16">
        <v>6370.4669999999996</v>
      </c>
      <c r="F45" s="10" t="e">
        <f>E45/#REF!-1</f>
        <v>#REF!</v>
      </c>
      <c r="G45" s="16">
        <v>6382.2506999999996</v>
      </c>
      <c r="H45" s="10" t="e">
        <f>G45/#REF!-1</f>
        <v>#REF!</v>
      </c>
      <c r="I45" s="16">
        <v>6638.9771000000001</v>
      </c>
      <c r="J45" s="10" t="e">
        <f>I45/#REF!-1</f>
        <v>#REF!</v>
      </c>
      <c r="K45" s="16">
        <v>6644.3877000000002</v>
      </c>
      <c r="L45" s="10" t="e">
        <f>K45/#REF!-1</f>
        <v>#REF!</v>
      </c>
      <c r="M45" s="16">
        <v>6426.1171000000004</v>
      </c>
      <c r="N45" s="10" t="e">
        <f>M45/#REF!-1</f>
        <v>#REF!</v>
      </c>
      <c r="O45" s="9">
        <f t="shared" si="2"/>
        <v>38480.962899999999</v>
      </c>
      <c r="P45" s="10" t="e">
        <f>O45/SUM(#REF!+#REF!+#REF!+#REF!+#REF!+#REF!)-1</f>
        <v>#REF!</v>
      </c>
    </row>
    <row r="46" spans="1:16" ht="28.8" x14ac:dyDescent="0.25">
      <c r="A46" s="22"/>
      <c r="B46" s="11" t="s">
        <v>20</v>
      </c>
      <c r="C46" s="12">
        <v>12.814399999999999</v>
      </c>
      <c r="D46" s="10" t="e">
        <f>C46/#REF!-1</f>
        <v>#REF!</v>
      </c>
      <c r="E46" s="16">
        <v>13.5845</v>
      </c>
      <c r="F46" s="10" t="e">
        <f>E46/#REF!-1</f>
        <v>#REF!</v>
      </c>
      <c r="G46" s="16">
        <v>13.8477</v>
      </c>
      <c r="H46" s="10" t="e">
        <f>G46/#REF!-1</f>
        <v>#REF!</v>
      </c>
      <c r="I46" s="16">
        <v>13.6975</v>
      </c>
      <c r="J46" s="10" t="e">
        <f>I46/#REF!-1</f>
        <v>#REF!</v>
      </c>
      <c r="K46" s="16">
        <v>13.894600000000001</v>
      </c>
      <c r="L46" s="10" t="e">
        <f>K46/#REF!-1</f>
        <v>#REF!</v>
      </c>
      <c r="M46" s="16">
        <v>13.7005</v>
      </c>
      <c r="N46" s="10" t="e">
        <f>M46/#REF!-1</f>
        <v>#REF!</v>
      </c>
      <c r="O46" s="9">
        <f t="shared" si="2"/>
        <v>81.539200000000008</v>
      </c>
      <c r="P46" s="10" t="e">
        <f>O46/SUM(#REF!+#REF!+#REF!+#REF!+#REF!+#REF!)-1</f>
        <v>#REF!</v>
      </c>
    </row>
    <row r="47" spans="1:16" ht="29.4" thickBot="1" x14ac:dyDescent="0.3">
      <c r="A47" s="21"/>
      <c r="B47" s="14" t="s">
        <v>21</v>
      </c>
      <c r="C47" s="12">
        <v>328.56790000000001</v>
      </c>
      <c r="D47" s="10" t="e">
        <f>C47/#REF!-1</f>
        <v>#REF!</v>
      </c>
      <c r="E47" s="16">
        <v>351.25830000000002</v>
      </c>
      <c r="F47" s="10" t="e">
        <f>E47/#REF!-1</f>
        <v>#REF!</v>
      </c>
      <c r="G47" s="16">
        <v>357.70850000000002</v>
      </c>
      <c r="H47" s="10" t="e">
        <f>G47/#REF!-1</f>
        <v>#REF!</v>
      </c>
      <c r="I47" s="16">
        <v>353.10050000000001</v>
      </c>
      <c r="J47" s="10" t="e">
        <f>I47/#REF!-1</f>
        <v>#REF!</v>
      </c>
      <c r="K47" s="16">
        <v>358.08600000000001</v>
      </c>
      <c r="L47" s="10" t="e">
        <f>K47/#REF!-1</f>
        <v>#REF!</v>
      </c>
      <c r="M47" s="16">
        <v>352.96480000000003</v>
      </c>
      <c r="N47" s="10" t="e">
        <f>M47/#REF!-1</f>
        <v>#REF!</v>
      </c>
      <c r="O47" s="9">
        <f t="shared" si="2"/>
        <v>2101.6860000000001</v>
      </c>
      <c r="P47" s="10" t="e">
        <f>O47/SUM(#REF!+#REF!+#REF!+#REF!+#REF!+#REF!)-1</f>
        <v>#REF!</v>
      </c>
    </row>
    <row r="48" spans="1:16" s="17" customFormat="1" ht="28.8" x14ac:dyDescent="0.25">
      <c r="A48" s="20" t="s">
        <v>34</v>
      </c>
      <c r="B48" s="8" t="s">
        <v>18</v>
      </c>
      <c r="C48" s="15">
        <v>146.71559999999999</v>
      </c>
      <c r="D48" s="10" t="e">
        <f>C48/#REF!-1</f>
        <v>#REF!</v>
      </c>
      <c r="E48" s="16">
        <v>164.4127</v>
      </c>
      <c r="F48" s="10" t="e">
        <f>E48/#REF!-1</f>
        <v>#REF!</v>
      </c>
      <c r="G48" s="16">
        <v>162.09819999999999</v>
      </c>
      <c r="H48" s="10" t="e">
        <f>G48/#REF!-1</f>
        <v>#REF!</v>
      </c>
      <c r="I48" s="16">
        <v>182.7013</v>
      </c>
      <c r="J48" s="10" t="e">
        <f>I48/#REF!-1</f>
        <v>#REF!</v>
      </c>
      <c r="K48" s="16">
        <v>190.22389999999999</v>
      </c>
      <c r="L48" s="10" t="e">
        <f>K48/#REF!-1</f>
        <v>#REF!</v>
      </c>
      <c r="M48" s="16">
        <v>170.97110000000001</v>
      </c>
      <c r="N48" s="10" t="e">
        <f>M48/#REF!-1</f>
        <v>#REF!</v>
      </c>
      <c r="O48" s="9">
        <f t="shared" si="2"/>
        <v>1017.1227999999999</v>
      </c>
      <c r="P48" s="10" t="e">
        <f>O48/SUM(#REF!+#REF!+#REF!+#REF!+#REF!+#REF!)-1</f>
        <v>#REF!</v>
      </c>
    </row>
    <row r="49" spans="1:16" ht="29.4" thickBot="1" x14ac:dyDescent="0.3">
      <c r="A49" s="21"/>
      <c r="B49" s="11" t="s">
        <v>19</v>
      </c>
      <c r="C49" s="16">
        <v>10684.8007</v>
      </c>
      <c r="D49" s="10" t="e">
        <f>C49/#REF!-1</f>
        <v>#REF!</v>
      </c>
      <c r="E49" s="16">
        <v>13255.0026</v>
      </c>
      <c r="F49" s="10" t="e">
        <f>E49/#REF!-1</f>
        <v>#REF!</v>
      </c>
      <c r="G49" s="16">
        <v>13786.117099999999</v>
      </c>
      <c r="H49" s="10" t="e">
        <f>G49/#REF!-1</f>
        <v>#REF!</v>
      </c>
      <c r="I49" s="16">
        <v>14831.9663</v>
      </c>
      <c r="J49" s="10" t="e">
        <f>I49/#REF!-1</f>
        <v>#REF!</v>
      </c>
      <c r="K49" s="16">
        <v>13914.4557</v>
      </c>
      <c r="L49" s="10" t="e">
        <f>K49/#REF!-1</f>
        <v>#REF!</v>
      </c>
      <c r="M49" s="16">
        <v>12216.1679</v>
      </c>
      <c r="N49" s="10" t="e">
        <f>M49/#REF!-1</f>
        <v>#REF!</v>
      </c>
      <c r="O49" s="9">
        <f t="shared" si="2"/>
        <v>78688.510300000009</v>
      </c>
      <c r="P49" s="10" t="e">
        <f>O49/SUM(#REF!+#REF!+#REF!+#REF!+#REF!+#REF!)-1</f>
        <v>#REF!</v>
      </c>
    </row>
    <row r="50" spans="1:16" s="17" customFormat="1" ht="28.8" x14ac:dyDescent="0.25">
      <c r="A50" s="20" t="s">
        <v>35</v>
      </c>
      <c r="B50" s="8" t="s">
        <v>18</v>
      </c>
      <c r="C50" s="15">
        <v>9.2371999999999996</v>
      </c>
      <c r="D50" s="10" t="e">
        <f>C50/#REF!-1</f>
        <v>#REF!</v>
      </c>
      <c r="E50" s="16">
        <v>9.1900999999999993</v>
      </c>
      <c r="F50" s="10" t="e">
        <f>E50/#REF!-1</f>
        <v>#REF!</v>
      </c>
      <c r="G50" s="16">
        <v>9.1722999999999999</v>
      </c>
      <c r="H50" s="10" t="e">
        <f>G50/#REF!-1</f>
        <v>#REF!</v>
      </c>
      <c r="I50" s="16">
        <v>9.1412999999999993</v>
      </c>
      <c r="J50" s="10" t="e">
        <f>I50/#REF!-1</f>
        <v>#REF!</v>
      </c>
      <c r="K50" s="16">
        <v>9.3402999999999992</v>
      </c>
      <c r="L50" s="10" t="e">
        <f>K50/#REF!-1</f>
        <v>#REF!</v>
      </c>
      <c r="M50" s="16">
        <v>9.9419000000000004</v>
      </c>
      <c r="N50" s="10" t="e">
        <f>M50/#REF!-1</f>
        <v>#REF!</v>
      </c>
      <c r="O50" s="9">
        <f t="shared" si="2"/>
        <v>56.023099999999999</v>
      </c>
      <c r="P50" s="10" t="e">
        <f>O50/SUM(#REF!+#REF!+#REF!+#REF!+#REF!+#REF!)-1</f>
        <v>#REF!</v>
      </c>
    </row>
    <row r="51" spans="1:16" ht="29.4" thickBot="1" x14ac:dyDescent="0.3">
      <c r="A51" s="21"/>
      <c r="B51" s="11" t="s">
        <v>19</v>
      </c>
      <c r="C51" s="16">
        <v>447.86430000000001</v>
      </c>
      <c r="D51" s="10" t="e">
        <f>C51/#REF!-1</f>
        <v>#REF!</v>
      </c>
      <c r="E51" s="16">
        <v>448.44830000000002</v>
      </c>
      <c r="F51" s="10" t="e">
        <f>E51/#REF!-1</f>
        <v>#REF!</v>
      </c>
      <c r="G51" s="16">
        <v>460.93099999999998</v>
      </c>
      <c r="H51" s="10" t="e">
        <f>G51/#REF!-1</f>
        <v>#REF!</v>
      </c>
      <c r="I51" s="16">
        <v>465.73200000000003</v>
      </c>
      <c r="J51" s="10" t="e">
        <f>I51/#REF!-1</f>
        <v>#REF!</v>
      </c>
      <c r="K51" s="16">
        <v>484.5462</v>
      </c>
      <c r="L51" s="10" t="e">
        <f>K51/#REF!-1</f>
        <v>#REF!</v>
      </c>
      <c r="M51" s="16">
        <v>516.05280000000005</v>
      </c>
      <c r="N51" s="10" t="e">
        <f>M51/#REF!-1</f>
        <v>#REF!</v>
      </c>
      <c r="O51" s="9">
        <f t="shared" si="2"/>
        <v>2823.5745999999999</v>
      </c>
      <c r="P51" s="10" t="e">
        <f>O51/SUM(#REF!+#REF!+#REF!+#REF!+#REF!+#REF!)-1</f>
        <v>#REF!</v>
      </c>
    </row>
    <row r="52" spans="1:16" s="5" customFormat="1" ht="28.8" x14ac:dyDescent="0.25">
      <c r="A52" s="20" t="s">
        <v>36</v>
      </c>
      <c r="B52" s="8" t="s">
        <v>18</v>
      </c>
      <c r="C52" s="15">
        <v>2.2826</v>
      </c>
      <c r="D52" s="10" t="e">
        <f>C52/#REF!-1</f>
        <v>#REF!</v>
      </c>
      <c r="E52" s="16">
        <v>2.1524999999999999</v>
      </c>
      <c r="F52" s="10" t="e">
        <f>E52/#REF!-1</f>
        <v>#REF!</v>
      </c>
      <c r="G52" s="16">
        <v>2.2928999999999999</v>
      </c>
      <c r="H52" s="10" t="e">
        <f>G52/#REF!-1</f>
        <v>#REF!</v>
      </c>
      <c r="I52" s="16">
        <v>2.2599999999999998</v>
      </c>
      <c r="J52" s="10" t="e">
        <f>I52/#REF!-1</f>
        <v>#REF!</v>
      </c>
      <c r="K52" s="16">
        <v>2.0421</v>
      </c>
      <c r="L52" s="10" t="e">
        <f>K52/#REF!-1</f>
        <v>#REF!</v>
      </c>
      <c r="M52" s="16">
        <v>2.0575999999999999</v>
      </c>
      <c r="N52" s="10" t="e">
        <f>M52/#REF!-1</f>
        <v>#REF!</v>
      </c>
      <c r="O52" s="9">
        <f t="shared" si="2"/>
        <v>13.087699999999998</v>
      </c>
      <c r="P52" s="10" t="e">
        <f>O52/SUM(#REF!+#REF!+#REF!+#REF!+#REF!+#REF!)-1</f>
        <v>#REF!</v>
      </c>
    </row>
    <row r="53" spans="1:16" s="3" customFormat="1" ht="29.4" thickBot="1" x14ac:dyDescent="0.3">
      <c r="A53" s="21"/>
      <c r="B53" s="11" t="s">
        <v>19</v>
      </c>
      <c r="C53" s="16">
        <v>237.4332</v>
      </c>
      <c r="D53" s="10" t="e">
        <f>C53/#REF!-1</f>
        <v>#REF!</v>
      </c>
      <c r="E53" s="16">
        <v>176.7706</v>
      </c>
      <c r="F53" s="10" t="e">
        <f>E53/#REF!-1</f>
        <v>#REF!</v>
      </c>
      <c r="G53" s="16">
        <v>172.2912</v>
      </c>
      <c r="H53" s="10" t="e">
        <f>G53/#REF!-1</f>
        <v>#REF!</v>
      </c>
      <c r="I53" s="16">
        <v>179.44909999999999</v>
      </c>
      <c r="J53" s="10" t="e">
        <f>I53/#REF!-1</f>
        <v>#REF!</v>
      </c>
      <c r="K53" s="16">
        <v>154.25380000000001</v>
      </c>
      <c r="L53" s="10" t="e">
        <f>K53/#REF!-1</f>
        <v>#REF!</v>
      </c>
      <c r="M53" s="16">
        <v>175.321</v>
      </c>
      <c r="N53" s="10" t="e">
        <f>M53/#REF!-1</f>
        <v>#REF!</v>
      </c>
      <c r="O53" s="9">
        <f t="shared" si="2"/>
        <v>1095.5188999999998</v>
      </c>
      <c r="P53" s="10" t="e">
        <f>O53/SUM(#REF!+#REF!+#REF!+#REF!+#REF!+#REF!)-1</f>
        <v>#REF!</v>
      </c>
    </row>
    <row r="54" spans="1:16" s="5" customFormat="1" ht="28.8" x14ac:dyDescent="0.25">
      <c r="A54" s="20" t="s">
        <v>37</v>
      </c>
      <c r="B54" s="8" t="s">
        <v>18</v>
      </c>
      <c r="C54" s="15">
        <v>3.0068000000000001</v>
      </c>
      <c r="D54" s="10" t="e">
        <f>C54/#REF!-1</f>
        <v>#REF!</v>
      </c>
      <c r="E54" s="16">
        <v>3.7153999999999998</v>
      </c>
      <c r="F54" s="10" t="e">
        <f>E54/#REF!-1</f>
        <v>#REF!</v>
      </c>
      <c r="G54" s="16">
        <v>3.4622999999999999</v>
      </c>
      <c r="H54" s="10" t="e">
        <f>G54/#REF!-1</f>
        <v>#REF!</v>
      </c>
      <c r="I54" s="16">
        <v>4.4253</v>
      </c>
      <c r="J54" s="10" t="e">
        <f>I54/#REF!-1</f>
        <v>#REF!</v>
      </c>
      <c r="K54" s="16">
        <v>4.3403</v>
      </c>
      <c r="L54" s="10" t="e">
        <f>K54/#REF!-1</f>
        <v>#REF!</v>
      </c>
      <c r="M54" s="16">
        <v>4.3662000000000001</v>
      </c>
      <c r="N54" s="10" t="e">
        <f>M54/#REF!-1</f>
        <v>#REF!</v>
      </c>
      <c r="O54" s="9">
        <f t="shared" si="2"/>
        <v>23.316299999999998</v>
      </c>
      <c r="P54" s="10" t="e">
        <f>O54/SUM(#REF!+#REF!+#REF!+#REF!+#REF!+#REF!)-1</f>
        <v>#REF!</v>
      </c>
    </row>
    <row r="55" spans="1:16" s="3" customFormat="1" ht="29.4" thickBot="1" x14ac:dyDescent="0.3">
      <c r="A55" s="21"/>
      <c r="B55" s="11" t="s">
        <v>19</v>
      </c>
      <c r="C55" s="16">
        <v>524.67970000000003</v>
      </c>
      <c r="D55" s="10" t="e">
        <f>C55/#REF!-1</f>
        <v>#REF!</v>
      </c>
      <c r="E55" s="16">
        <v>1354.6626000000001</v>
      </c>
      <c r="F55" s="10" t="e">
        <f>E55/#REF!-1</f>
        <v>#REF!</v>
      </c>
      <c r="G55" s="16">
        <v>1233.6732999999999</v>
      </c>
      <c r="H55" s="10" t="e">
        <f>G55/#REF!-1</f>
        <v>#REF!</v>
      </c>
      <c r="I55" s="16">
        <v>2058.7247000000002</v>
      </c>
      <c r="J55" s="10" t="e">
        <f>I55/#REF!-1</f>
        <v>#REF!</v>
      </c>
      <c r="K55" s="16">
        <v>1725.1329000000001</v>
      </c>
      <c r="L55" s="10" t="e">
        <f>K55/#REF!-1</f>
        <v>#REF!</v>
      </c>
      <c r="M55" s="16">
        <v>2213.7637</v>
      </c>
      <c r="N55" s="10" t="e">
        <f>M55/#REF!-1</f>
        <v>#REF!</v>
      </c>
      <c r="O55" s="9">
        <f t="shared" si="2"/>
        <v>9110.6368999999995</v>
      </c>
      <c r="P55" s="10" t="e">
        <f>O55/SUM(#REF!+#REF!+#REF!+#REF!+#REF!+#REF!)-1</f>
        <v>#REF!</v>
      </c>
    </row>
    <row r="56" spans="1:16" s="5" customFormat="1" ht="28.8" x14ac:dyDescent="0.25">
      <c r="A56" s="20" t="s">
        <v>38</v>
      </c>
      <c r="B56" s="8" t="s">
        <v>18</v>
      </c>
      <c r="C56" s="15">
        <v>5.8704999999999998</v>
      </c>
      <c r="D56" s="10" t="e">
        <f>C56/#REF!-1</f>
        <v>#REF!</v>
      </c>
      <c r="E56" s="16">
        <v>15.487399999999999</v>
      </c>
      <c r="F56" s="10" t="e">
        <f>E56/#REF!-1</f>
        <v>#REF!</v>
      </c>
      <c r="G56" s="16">
        <v>2.5430000000000001</v>
      </c>
      <c r="H56" s="10" t="e">
        <f>G56/#REF!-1</f>
        <v>#REF!</v>
      </c>
      <c r="I56" s="16">
        <v>4.9911000000000003</v>
      </c>
      <c r="J56" s="10" t="e">
        <f>I56/#REF!-1</f>
        <v>#REF!</v>
      </c>
      <c r="K56" s="16">
        <v>7.1112000000000002</v>
      </c>
      <c r="L56" s="10" t="e">
        <f>K56/#REF!-1</f>
        <v>#REF!</v>
      </c>
      <c r="M56" s="16">
        <v>3.1459999999999999</v>
      </c>
      <c r="N56" s="10" t="e">
        <f>M56/#REF!-1</f>
        <v>#REF!</v>
      </c>
      <c r="O56" s="9">
        <f t="shared" si="2"/>
        <v>39.1492</v>
      </c>
      <c r="P56" s="10" t="e">
        <f>O56/SUM(#REF!+#REF!+#REF!+#REF!+#REF!+#REF!)-1</f>
        <v>#REF!</v>
      </c>
    </row>
    <row r="57" spans="1:16" s="3" customFormat="1" ht="29.4" thickBot="1" x14ac:dyDescent="0.3">
      <c r="A57" s="21"/>
      <c r="B57" s="11" t="s">
        <v>19</v>
      </c>
      <c r="C57" s="16">
        <v>265.8931</v>
      </c>
      <c r="D57" s="10" t="e">
        <f>C57/#REF!-1</f>
        <v>#REF!</v>
      </c>
      <c r="E57" s="16">
        <v>624.38919999999996</v>
      </c>
      <c r="F57" s="10" t="e">
        <f>E57/#REF!-1</f>
        <v>#REF!</v>
      </c>
      <c r="G57" s="16">
        <v>137.2869</v>
      </c>
      <c r="H57" s="10" t="e">
        <f>G57/#REF!-1</f>
        <v>#REF!</v>
      </c>
      <c r="I57" s="16">
        <v>237.13740000000001</v>
      </c>
      <c r="J57" s="10" t="e">
        <f>I57/#REF!-1</f>
        <v>#REF!</v>
      </c>
      <c r="K57" s="16">
        <v>292.45330000000001</v>
      </c>
      <c r="L57" s="10" t="e">
        <f>K57/#REF!-1</f>
        <v>#REF!</v>
      </c>
      <c r="M57" s="16">
        <v>196.8723</v>
      </c>
      <c r="N57" s="10" t="e">
        <f>M57/#REF!-1</f>
        <v>#REF!</v>
      </c>
      <c r="O57" s="9">
        <f t="shared" si="2"/>
        <v>1754.0322000000001</v>
      </c>
      <c r="P57" s="10" t="e">
        <f>O57/SUM(#REF!+#REF!+#REF!+#REF!+#REF!+#REF!)-1</f>
        <v>#REF!</v>
      </c>
    </row>
    <row r="58" spans="1:16" s="3" customFormat="1" x14ac:dyDescent="0.25">
      <c r="A58" s="5"/>
      <c r="B58" s="5"/>
      <c r="C58" s="18"/>
      <c r="D58" s="4"/>
      <c r="E58" s="18"/>
      <c r="F58" s="4"/>
      <c r="G58" s="18"/>
      <c r="H58" s="4"/>
      <c r="I58" s="18"/>
      <c r="J58" s="4"/>
      <c r="K58" s="18"/>
      <c r="L58" s="4"/>
      <c r="M58" s="18"/>
      <c r="N58" s="4"/>
      <c r="O58" s="18"/>
      <c r="P58" s="4"/>
    </row>
  </sheetData>
  <mergeCells count="35">
    <mergeCell ref="F2:F3"/>
    <mergeCell ref="G2:G3"/>
    <mergeCell ref="H2:H3"/>
    <mergeCell ref="I2:I3"/>
    <mergeCell ref="J2:J3"/>
    <mergeCell ref="K2:K3"/>
    <mergeCell ref="A1:B1"/>
    <mergeCell ref="A2:A3"/>
    <mergeCell ref="B2:B3"/>
    <mergeCell ref="C2:C3"/>
    <mergeCell ref="D2:D3"/>
    <mergeCell ref="E2:E3"/>
    <mergeCell ref="L2:L3"/>
    <mergeCell ref="M2:M3"/>
    <mergeCell ref="N2:N3"/>
    <mergeCell ref="O2:O3"/>
    <mergeCell ref="P2:P3"/>
    <mergeCell ref="A18:A21"/>
    <mergeCell ref="A22:A25"/>
    <mergeCell ref="A26:A27"/>
    <mergeCell ref="A28:A31"/>
    <mergeCell ref="A32:A35"/>
    <mergeCell ref="A36:A37"/>
    <mergeCell ref="A4:A7"/>
    <mergeCell ref="A8:A9"/>
    <mergeCell ref="A10:A13"/>
    <mergeCell ref="A14:A17"/>
    <mergeCell ref="A52:A53"/>
    <mergeCell ref="A54:A55"/>
    <mergeCell ref="A56:A57"/>
    <mergeCell ref="A38:A41"/>
    <mergeCell ref="A42:A43"/>
    <mergeCell ref="A44:A47"/>
    <mergeCell ref="A48:A49"/>
    <mergeCell ref="A50:A51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zhengyujie</dc:creator>
  <cp:lastModifiedBy>玉洁 郑</cp:lastModifiedBy>
  <dcterms:created xsi:type="dcterms:W3CDTF">2023-05-12T11:15:00Z</dcterms:created>
  <dcterms:modified xsi:type="dcterms:W3CDTF">2026-08-25T16:43:26Z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