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文档\ChatGPT\traffic-audit\docs\城市客运\"/>
    </mc:Choice>
  </mc:AlternateContent>
  <xr:revisionPtr revIDLastSave="0" documentId="13_ncr:1_{BB13B8EF-D1FF-4B0A-8E1C-8697C38E919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88" i="1" l="1"/>
  <c r="S88" i="1"/>
  <c r="R88" i="1"/>
  <c r="P88" i="1"/>
  <c r="N88" i="1"/>
  <c r="M88" i="1"/>
  <c r="K88" i="1"/>
  <c r="I88" i="1"/>
  <c r="H88" i="1"/>
  <c r="F88" i="1"/>
  <c r="D88" i="1"/>
  <c r="C88" i="1"/>
  <c r="U87" i="1"/>
  <c r="S87" i="1"/>
  <c r="R87" i="1"/>
  <c r="P87" i="1"/>
  <c r="N87" i="1"/>
  <c r="M87" i="1"/>
  <c r="K87" i="1"/>
  <c r="I87" i="1"/>
  <c r="H87" i="1"/>
  <c r="F87" i="1"/>
  <c r="D87" i="1"/>
  <c r="C87" i="1"/>
  <c r="U86" i="1"/>
  <c r="S86" i="1"/>
  <c r="R86" i="1"/>
  <c r="P86" i="1"/>
  <c r="N86" i="1"/>
  <c r="M86" i="1"/>
  <c r="K86" i="1"/>
  <c r="I86" i="1"/>
  <c r="H86" i="1"/>
  <c r="F86" i="1"/>
  <c r="D86" i="1"/>
  <c r="C86" i="1"/>
  <c r="U85" i="1"/>
  <c r="S85" i="1"/>
  <c r="R85" i="1"/>
  <c r="P85" i="1"/>
  <c r="N85" i="1"/>
  <c r="M85" i="1"/>
  <c r="K85" i="1"/>
  <c r="I85" i="1"/>
  <c r="H85" i="1"/>
  <c r="F85" i="1"/>
  <c r="D85" i="1"/>
  <c r="C85" i="1"/>
  <c r="U84" i="1"/>
  <c r="S84" i="1"/>
  <c r="R84" i="1"/>
  <c r="P84" i="1"/>
  <c r="N84" i="1"/>
  <c r="M84" i="1"/>
  <c r="K84" i="1"/>
  <c r="I84" i="1"/>
  <c r="H84" i="1"/>
  <c r="F84" i="1"/>
  <c r="D84" i="1"/>
  <c r="C84" i="1"/>
  <c r="U83" i="1"/>
  <c r="S83" i="1"/>
  <c r="R83" i="1"/>
  <c r="P83" i="1"/>
  <c r="N83" i="1"/>
  <c r="M83" i="1"/>
  <c r="K83" i="1"/>
  <c r="I83" i="1"/>
  <c r="H83" i="1"/>
  <c r="F83" i="1"/>
  <c r="D83" i="1"/>
  <c r="C83" i="1"/>
  <c r="U82" i="1"/>
  <c r="S82" i="1"/>
  <c r="R82" i="1"/>
  <c r="P82" i="1"/>
  <c r="N82" i="1"/>
  <c r="M82" i="1"/>
  <c r="K82" i="1"/>
  <c r="I82" i="1"/>
  <c r="H82" i="1"/>
  <c r="F82" i="1"/>
  <c r="D82" i="1"/>
  <c r="C82" i="1"/>
  <c r="U81" i="1"/>
  <c r="S81" i="1"/>
  <c r="R81" i="1"/>
  <c r="P81" i="1"/>
  <c r="N81" i="1"/>
  <c r="M81" i="1"/>
  <c r="K81" i="1"/>
  <c r="I81" i="1"/>
  <c r="H81" i="1"/>
  <c r="F81" i="1"/>
  <c r="D81" i="1"/>
  <c r="C81" i="1"/>
  <c r="U80" i="1"/>
  <c r="S80" i="1"/>
  <c r="R80" i="1"/>
  <c r="P80" i="1"/>
  <c r="N80" i="1"/>
  <c r="M80" i="1"/>
  <c r="K80" i="1"/>
  <c r="I80" i="1"/>
  <c r="H80" i="1"/>
  <c r="F80" i="1"/>
  <c r="D80" i="1"/>
  <c r="C80" i="1"/>
  <c r="U79" i="1"/>
  <c r="S79" i="1"/>
  <c r="R79" i="1"/>
  <c r="P79" i="1"/>
  <c r="N79" i="1"/>
  <c r="M79" i="1"/>
  <c r="K79" i="1"/>
  <c r="I79" i="1"/>
  <c r="H79" i="1"/>
  <c r="F79" i="1"/>
  <c r="D79" i="1"/>
  <c r="C79" i="1"/>
  <c r="U78" i="1"/>
  <c r="S78" i="1"/>
  <c r="R78" i="1"/>
  <c r="P78" i="1"/>
  <c r="N78" i="1"/>
  <c r="M78" i="1"/>
  <c r="K78" i="1"/>
  <c r="I78" i="1"/>
  <c r="H78" i="1"/>
  <c r="F78" i="1"/>
  <c r="D78" i="1"/>
  <c r="C78" i="1"/>
  <c r="U77" i="1"/>
  <c r="S77" i="1"/>
  <c r="R77" i="1"/>
  <c r="P77" i="1"/>
  <c r="N77" i="1"/>
  <c r="M77" i="1"/>
  <c r="K77" i="1"/>
  <c r="I77" i="1"/>
  <c r="H77" i="1"/>
  <c r="F77" i="1"/>
  <c r="D77" i="1"/>
  <c r="C77" i="1"/>
  <c r="U76" i="1"/>
  <c r="S76" i="1"/>
  <c r="R76" i="1"/>
  <c r="P76" i="1"/>
  <c r="N76" i="1"/>
  <c r="M76" i="1"/>
  <c r="K76" i="1"/>
  <c r="I76" i="1"/>
  <c r="H76" i="1"/>
  <c r="F76" i="1"/>
  <c r="D76" i="1"/>
  <c r="C76" i="1"/>
  <c r="U75" i="1"/>
  <c r="S75" i="1"/>
  <c r="R75" i="1"/>
  <c r="P75" i="1"/>
  <c r="N75" i="1"/>
  <c r="M75" i="1"/>
  <c r="K75" i="1"/>
  <c r="I75" i="1"/>
  <c r="H75" i="1"/>
  <c r="F75" i="1"/>
  <c r="D75" i="1"/>
  <c r="C75" i="1"/>
  <c r="U74" i="1"/>
  <c r="S74" i="1"/>
  <c r="R74" i="1"/>
  <c r="P74" i="1"/>
  <c r="N74" i="1"/>
  <c r="M74" i="1"/>
  <c r="K74" i="1"/>
  <c r="I74" i="1"/>
  <c r="H74" i="1"/>
  <c r="F74" i="1"/>
  <c r="D74" i="1"/>
  <c r="C74" i="1"/>
  <c r="U73" i="1"/>
  <c r="S73" i="1"/>
  <c r="R73" i="1"/>
  <c r="P73" i="1"/>
  <c r="N73" i="1"/>
  <c r="M73" i="1"/>
  <c r="K73" i="1"/>
  <c r="I73" i="1"/>
  <c r="H73" i="1"/>
  <c r="F73" i="1"/>
  <c r="D73" i="1"/>
  <c r="C73" i="1"/>
  <c r="U72" i="1"/>
  <c r="S72" i="1"/>
  <c r="R72" i="1"/>
  <c r="P72" i="1"/>
  <c r="N72" i="1"/>
  <c r="M72" i="1"/>
  <c r="K72" i="1"/>
  <c r="I72" i="1"/>
  <c r="H72" i="1"/>
  <c r="F72" i="1"/>
  <c r="D72" i="1"/>
  <c r="C72" i="1"/>
  <c r="Q71" i="1"/>
  <c r="L71" i="1"/>
  <c r="B71" i="1" s="1"/>
  <c r="U66" i="1"/>
  <c r="S66" i="1"/>
  <c r="R66" i="1"/>
  <c r="P66" i="1"/>
  <c r="N66" i="1"/>
  <c r="M66" i="1"/>
  <c r="K66" i="1"/>
  <c r="I66" i="1"/>
  <c r="H66" i="1"/>
  <c r="F66" i="1"/>
  <c r="D66" i="1"/>
  <c r="C66" i="1"/>
  <c r="U65" i="1"/>
  <c r="S65" i="1"/>
  <c r="R65" i="1"/>
  <c r="P65" i="1"/>
  <c r="N65" i="1"/>
  <c r="M65" i="1"/>
  <c r="K65" i="1"/>
  <c r="I65" i="1"/>
  <c r="H65" i="1"/>
  <c r="F65" i="1"/>
  <c r="D65" i="1"/>
  <c r="C65" i="1"/>
  <c r="U64" i="1"/>
  <c r="S64" i="1"/>
  <c r="R64" i="1"/>
  <c r="P64" i="1"/>
  <c r="N64" i="1"/>
  <c r="M64" i="1"/>
  <c r="K64" i="1"/>
  <c r="I64" i="1"/>
  <c r="H64" i="1"/>
  <c r="F64" i="1"/>
  <c r="D64" i="1"/>
  <c r="C64" i="1"/>
  <c r="U63" i="1"/>
  <c r="S63" i="1"/>
  <c r="R63" i="1"/>
  <c r="P63" i="1"/>
  <c r="N63" i="1"/>
  <c r="M63" i="1"/>
  <c r="K63" i="1"/>
  <c r="I63" i="1"/>
  <c r="H63" i="1"/>
  <c r="F63" i="1"/>
  <c r="D63" i="1"/>
  <c r="C63" i="1"/>
  <c r="U62" i="1"/>
  <c r="S62" i="1"/>
  <c r="R62" i="1"/>
  <c r="P62" i="1"/>
  <c r="N62" i="1"/>
  <c r="M62" i="1"/>
  <c r="K62" i="1"/>
  <c r="I62" i="1"/>
  <c r="H62" i="1"/>
  <c r="F62" i="1"/>
  <c r="D62" i="1"/>
  <c r="C62" i="1"/>
  <c r="U61" i="1"/>
  <c r="S61" i="1"/>
  <c r="R61" i="1"/>
  <c r="P61" i="1"/>
  <c r="N61" i="1"/>
  <c r="M61" i="1"/>
  <c r="K61" i="1"/>
  <c r="I61" i="1"/>
  <c r="H61" i="1"/>
  <c r="F61" i="1"/>
  <c r="D61" i="1"/>
  <c r="C61" i="1"/>
  <c r="U60" i="1"/>
  <c r="S60" i="1"/>
  <c r="R60" i="1"/>
  <c r="P60" i="1"/>
  <c r="N60" i="1"/>
  <c r="M60" i="1"/>
  <c r="K60" i="1"/>
  <c r="I60" i="1"/>
  <c r="H60" i="1"/>
  <c r="F60" i="1"/>
  <c r="D60" i="1"/>
  <c r="C60" i="1"/>
  <c r="U59" i="1"/>
  <c r="S59" i="1"/>
  <c r="R59" i="1"/>
  <c r="P59" i="1"/>
  <c r="N59" i="1"/>
  <c r="M59" i="1"/>
  <c r="K59" i="1"/>
  <c r="I59" i="1"/>
  <c r="H59" i="1"/>
  <c r="F59" i="1"/>
  <c r="D59" i="1"/>
  <c r="C59" i="1"/>
  <c r="U58" i="1"/>
  <c r="S58" i="1"/>
  <c r="R58" i="1"/>
  <c r="P58" i="1"/>
  <c r="N58" i="1"/>
  <c r="M58" i="1"/>
  <c r="K58" i="1"/>
  <c r="I58" i="1"/>
  <c r="H58" i="1"/>
  <c r="F58" i="1"/>
  <c r="D58" i="1"/>
  <c r="C58" i="1"/>
  <c r="U57" i="1"/>
  <c r="S57" i="1"/>
  <c r="R57" i="1"/>
  <c r="P57" i="1"/>
  <c r="N57" i="1"/>
  <c r="M57" i="1"/>
  <c r="K57" i="1"/>
  <c r="I57" i="1"/>
  <c r="H57" i="1"/>
  <c r="F57" i="1"/>
  <c r="D57" i="1"/>
  <c r="C57" i="1"/>
  <c r="U56" i="1"/>
  <c r="S56" i="1"/>
  <c r="R56" i="1"/>
  <c r="P56" i="1"/>
  <c r="N56" i="1"/>
  <c r="M56" i="1"/>
  <c r="K56" i="1"/>
  <c r="I56" i="1"/>
  <c r="H56" i="1"/>
  <c r="F56" i="1"/>
  <c r="D56" i="1"/>
  <c r="C56" i="1"/>
  <c r="U55" i="1"/>
  <c r="S55" i="1"/>
  <c r="R55" i="1"/>
  <c r="P55" i="1"/>
  <c r="N55" i="1"/>
  <c r="M55" i="1"/>
  <c r="K55" i="1"/>
  <c r="I55" i="1"/>
  <c r="H55" i="1"/>
  <c r="F55" i="1"/>
  <c r="D55" i="1"/>
  <c r="C55" i="1"/>
  <c r="U54" i="1"/>
  <c r="S54" i="1"/>
  <c r="R54" i="1"/>
  <c r="P54" i="1"/>
  <c r="N54" i="1"/>
  <c r="M54" i="1"/>
  <c r="K54" i="1"/>
  <c r="I54" i="1"/>
  <c r="H54" i="1"/>
  <c r="F54" i="1"/>
  <c r="D54" i="1"/>
  <c r="C54" i="1"/>
  <c r="U53" i="1"/>
  <c r="S53" i="1"/>
  <c r="R53" i="1"/>
  <c r="P53" i="1"/>
  <c r="N53" i="1"/>
  <c r="M53" i="1"/>
  <c r="K53" i="1"/>
  <c r="I53" i="1"/>
  <c r="H53" i="1"/>
  <c r="F53" i="1"/>
  <c r="D53" i="1"/>
  <c r="C53" i="1"/>
  <c r="U52" i="1"/>
  <c r="S52" i="1"/>
  <c r="R52" i="1"/>
  <c r="P52" i="1"/>
  <c r="N52" i="1"/>
  <c r="M52" i="1"/>
  <c r="K52" i="1"/>
  <c r="I52" i="1"/>
  <c r="H52" i="1"/>
  <c r="F52" i="1"/>
  <c r="D52" i="1"/>
  <c r="C52" i="1"/>
  <c r="U51" i="1"/>
  <c r="S51" i="1"/>
  <c r="R51" i="1"/>
  <c r="P51" i="1"/>
  <c r="N51" i="1"/>
  <c r="M51" i="1"/>
  <c r="K51" i="1"/>
  <c r="I51" i="1"/>
  <c r="H51" i="1"/>
  <c r="F51" i="1"/>
  <c r="D51" i="1"/>
  <c r="C51" i="1"/>
  <c r="U50" i="1"/>
  <c r="S50" i="1"/>
  <c r="R50" i="1"/>
  <c r="P50" i="1"/>
  <c r="N50" i="1"/>
  <c r="M50" i="1"/>
  <c r="K50" i="1"/>
  <c r="I50" i="1"/>
  <c r="H50" i="1"/>
  <c r="F50" i="1"/>
  <c r="D50" i="1"/>
  <c r="C50" i="1"/>
  <c r="Q49" i="1"/>
  <c r="L49" i="1"/>
  <c r="G49" i="1"/>
  <c r="B49" i="1" s="1"/>
  <c r="U44" i="1"/>
  <c r="S44" i="1"/>
  <c r="R44" i="1"/>
  <c r="P44" i="1"/>
  <c r="M44" i="1"/>
  <c r="K44" i="1"/>
  <c r="I44" i="1"/>
  <c r="H44" i="1"/>
  <c r="F44" i="1"/>
  <c r="C44" i="1"/>
  <c r="U43" i="1"/>
  <c r="S43" i="1"/>
  <c r="R43" i="1"/>
  <c r="P43" i="1"/>
  <c r="M43" i="1"/>
  <c r="K43" i="1"/>
  <c r="I43" i="1"/>
  <c r="H43" i="1"/>
  <c r="F43" i="1"/>
  <c r="C43" i="1"/>
  <c r="U42" i="1"/>
  <c r="S42" i="1"/>
  <c r="R42" i="1"/>
  <c r="P42" i="1"/>
  <c r="M42" i="1"/>
  <c r="K42" i="1"/>
  <c r="I42" i="1"/>
  <c r="H42" i="1"/>
  <c r="F42" i="1"/>
  <c r="C42" i="1"/>
  <c r="U41" i="1"/>
  <c r="S41" i="1"/>
  <c r="R41" i="1"/>
  <c r="P41" i="1"/>
  <c r="M41" i="1"/>
  <c r="K41" i="1"/>
  <c r="I41" i="1"/>
  <c r="H41" i="1"/>
  <c r="F41" i="1"/>
  <c r="C41" i="1"/>
  <c r="U40" i="1"/>
  <c r="S40" i="1"/>
  <c r="R40" i="1"/>
  <c r="P40" i="1"/>
  <c r="M40" i="1"/>
  <c r="K40" i="1"/>
  <c r="I40" i="1"/>
  <c r="H40" i="1"/>
  <c r="F40" i="1"/>
  <c r="C40" i="1"/>
  <c r="U39" i="1"/>
  <c r="S39" i="1"/>
  <c r="R39" i="1"/>
  <c r="P39" i="1"/>
  <c r="M39" i="1"/>
  <c r="K39" i="1"/>
  <c r="I39" i="1"/>
  <c r="H39" i="1"/>
  <c r="F39" i="1"/>
  <c r="C39" i="1"/>
  <c r="U38" i="1"/>
  <c r="S38" i="1"/>
  <c r="R38" i="1"/>
  <c r="P38" i="1"/>
  <c r="M38" i="1"/>
  <c r="K38" i="1"/>
  <c r="I38" i="1"/>
  <c r="H38" i="1"/>
  <c r="F38" i="1"/>
  <c r="C38" i="1"/>
  <c r="U37" i="1"/>
  <c r="S37" i="1"/>
  <c r="R37" i="1"/>
  <c r="P37" i="1"/>
  <c r="M37" i="1"/>
  <c r="K37" i="1"/>
  <c r="I37" i="1"/>
  <c r="H37" i="1"/>
  <c r="F37" i="1"/>
  <c r="C37" i="1"/>
  <c r="U36" i="1"/>
  <c r="S36" i="1"/>
  <c r="R36" i="1"/>
  <c r="P36" i="1"/>
  <c r="M36" i="1"/>
  <c r="K36" i="1"/>
  <c r="I36" i="1"/>
  <c r="H36" i="1"/>
  <c r="F36" i="1"/>
  <c r="C36" i="1"/>
  <c r="U35" i="1"/>
  <c r="S35" i="1"/>
  <c r="R35" i="1"/>
  <c r="P35" i="1"/>
  <c r="M35" i="1"/>
  <c r="K35" i="1"/>
  <c r="I35" i="1"/>
  <c r="H35" i="1"/>
  <c r="F35" i="1"/>
  <c r="C35" i="1"/>
  <c r="U34" i="1"/>
  <c r="S34" i="1"/>
  <c r="R34" i="1"/>
  <c r="P34" i="1"/>
  <c r="M34" i="1"/>
  <c r="K34" i="1"/>
  <c r="I34" i="1"/>
  <c r="H34" i="1"/>
  <c r="F34" i="1"/>
  <c r="C34" i="1"/>
  <c r="U33" i="1"/>
  <c r="S33" i="1"/>
  <c r="R33" i="1"/>
  <c r="P33" i="1"/>
  <c r="M33" i="1"/>
  <c r="K33" i="1"/>
  <c r="I33" i="1"/>
  <c r="H33" i="1"/>
  <c r="F33" i="1"/>
  <c r="C33" i="1"/>
  <c r="U32" i="1"/>
  <c r="S32" i="1"/>
  <c r="R32" i="1"/>
  <c r="P32" i="1"/>
  <c r="M32" i="1"/>
  <c r="K32" i="1"/>
  <c r="I32" i="1"/>
  <c r="H32" i="1"/>
  <c r="F32" i="1"/>
  <c r="C32" i="1"/>
  <c r="U31" i="1"/>
  <c r="S31" i="1"/>
  <c r="R31" i="1"/>
  <c r="P31" i="1"/>
  <c r="M31" i="1"/>
  <c r="K31" i="1"/>
  <c r="I31" i="1"/>
  <c r="H31" i="1"/>
  <c r="F31" i="1"/>
  <c r="C31" i="1"/>
  <c r="U30" i="1"/>
  <c r="S30" i="1"/>
  <c r="R30" i="1"/>
  <c r="P30" i="1"/>
  <c r="M30" i="1"/>
  <c r="K30" i="1"/>
  <c r="I30" i="1"/>
  <c r="H30" i="1"/>
  <c r="F30" i="1"/>
  <c r="C30" i="1"/>
  <c r="U29" i="1"/>
  <c r="S29" i="1"/>
  <c r="R29" i="1"/>
  <c r="P29" i="1"/>
  <c r="M29" i="1"/>
  <c r="K29" i="1"/>
  <c r="I29" i="1"/>
  <c r="H29" i="1"/>
  <c r="F29" i="1"/>
  <c r="C29" i="1"/>
  <c r="U28" i="1"/>
  <c r="S28" i="1"/>
  <c r="R28" i="1"/>
  <c r="P28" i="1"/>
  <c r="M28" i="1"/>
  <c r="K28" i="1"/>
  <c r="I28" i="1"/>
  <c r="H28" i="1"/>
  <c r="F28" i="1"/>
  <c r="C28" i="1"/>
  <c r="Q27" i="1"/>
  <c r="L27" i="1"/>
  <c r="B27" i="1" s="1"/>
  <c r="U22" i="1"/>
  <c r="R22" i="1"/>
  <c r="P22" i="1"/>
  <c r="M22" i="1"/>
  <c r="K22" i="1"/>
  <c r="H22" i="1"/>
  <c r="F22" i="1"/>
  <c r="D22" i="1"/>
  <c r="C22" i="1"/>
  <c r="U21" i="1"/>
  <c r="R21" i="1"/>
  <c r="P21" i="1"/>
  <c r="M21" i="1"/>
  <c r="K21" i="1"/>
  <c r="H21" i="1"/>
  <c r="F21" i="1"/>
  <c r="D21" i="1"/>
  <c r="C21" i="1"/>
  <c r="U20" i="1"/>
  <c r="R20" i="1"/>
  <c r="P20" i="1"/>
  <c r="M20" i="1"/>
  <c r="K20" i="1"/>
  <c r="H20" i="1"/>
  <c r="F20" i="1"/>
  <c r="D20" i="1"/>
  <c r="C20" i="1"/>
  <c r="U19" i="1"/>
  <c r="R19" i="1"/>
  <c r="P19" i="1"/>
  <c r="M19" i="1"/>
  <c r="K19" i="1"/>
  <c r="H19" i="1"/>
  <c r="F19" i="1"/>
  <c r="D19" i="1"/>
  <c r="C19" i="1"/>
  <c r="U18" i="1"/>
  <c r="R18" i="1"/>
  <c r="P18" i="1"/>
  <c r="M18" i="1"/>
  <c r="K18" i="1"/>
  <c r="H18" i="1"/>
  <c r="F18" i="1"/>
  <c r="D18" i="1"/>
  <c r="C18" i="1"/>
  <c r="U17" i="1"/>
  <c r="R17" i="1"/>
  <c r="P17" i="1"/>
  <c r="M17" i="1"/>
  <c r="K17" i="1"/>
  <c r="H17" i="1"/>
  <c r="F17" i="1"/>
  <c r="D17" i="1"/>
  <c r="C17" i="1"/>
  <c r="U16" i="1"/>
  <c r="R16" i="1"/>
  <c r="P16" i="1"/>
  <c r="M16" i="1"/>
  <c r="K16" i="1"/>
  <c r="H16" i="1"/>
  <c r="F16" i="1"/>
  <c r="D16" i="1"/>
  <c r="C16" i="1"/>
  <c r="U15" i="1"/>
  <c r="R15" i="1"/>
  <c r="P15" i="1"/>
  <c r="M15" i="1"/>
  <c r="K15" i="1"/>
  <c r="H15" i="1"/>
  <c r="F15" i="1"/>
  <c r="D15" i="1"/>
  <c r="C15" i="1"/>
  <c r="U14" i="1"/>
  <c r="R14" i="1"/>
  <c r="P14" i="1"/>
  <c r="M14" i="1"/>
  <c r="K14" i="1"/>
  <c r="H14" i="1"/>
  <c r="F14" i="1"/>
  <c r="D14" i="1"/>
  <c r="C14" i="1"/>
  <c r="U13" i="1"/>
  <c r="R13" i="1"/>
  <c r="P13" i="1"/>
  <c r="M13" i="1"/>
  <c r="K13" i="1"/>
  <c r="H13" i="1"/>
  <c r="F13" i="1"/>
  <c r="D13" i="1"/>
  <c r="C13" i="1"/>
  <c r="U12" i="1"/>
  <c r="R12" i="1"/>
  <c r="P12" i="1"/>
  <c r="M12" i="1"/>
  <c r="K12" i="1"/>
  <c r="H12" i="1"/>
  <c r="F12" i="1"/>
  <c r="D12" i="1"/>
  <c r="C12" i="1"/>
  <c r="U11" i="1"/>
  <c r="R11" i="1"/>
  <c r="P11" i="1"/>
  <c r="M11" i="1"/>
  <c r="K11" i="1"/>
  <c r="H11" i="1"/>
  <c r="F11" i="1"/>
  <c r="D11" i="1"/>
  <c r="C11" i="1"/>
  <c r="U10" i="1"/>
  <c r="R10" i="1"/>
  <c r="P10" i="1"/>
  <c r="M10" i="1"/>
  <c r="K10" i="1"/>
  <c r="H10" i="1"/>
  <c r="F10" i="1"/>
  <c r="D10" i="1"/>
  <c r="C10" i="1"/>
  <c r="U9" i="1"/>
  <c r="R9" i="1"/>
  <c r="P9" i="1"/>
  <c r="M9" i="1"/>
  <c r="K9" i="1"/>
  <c r="H9" i="1"/>
  <c r="F9" i="1"/>
  <c r="D9" i="1"/>
  <c r="C9" i="1"/>
  <c r="U8" i="1"/>
  <c r="R8" i="1"/>
  <c r="P8" i="1"/>
  <c r="M8" i="1"/>
  <c r="K8" i="1"/>
  <c r="H8" i="1"/>
  <c r="F8" i="1"/>
  <c r="D8" i="1"/>
  <c r="C8" i="1"/>
  <c r="U7" i="1"/>
  <c r="R7" i="1"/>
  <c r="P7" i="1"/>
  <c r="M7" i="1"/>
  <c r="K7" i="1"/>
  <c r="H7" i="1"/>
  <c r="F7" i="1"/>
  <c r="D7" i="1"/>
  <c r="C7" i="1"/>
  <c r="U6" i="1"/>
  <c r="R6" i="1"/>
  <c r="P6" i="1"/>
  <c r="M6" i="1"/>
  <c r="K6" i="1"/>
  <c r="H6" i="1"/>
  <c r="F6" i="1"/>
  <c r="D6" i="1"/>
  <c r="C6" i="1"/>
  <c r="Q5" i="1"/>
  <c r="S22" i="1" s="1"/>
  <c r="L5" i="1"/>
  <c r="N22" i="1" s="1"/>
  <c r="G5" i="1"/>
  <c r="I22" i="1" s="1"/>
  <c r="B5" i="1"/>
  <c r="D44" i="1" l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</calcChain>
</file>

<file path=xl/sharedStrings.xml><?xml version="1.0" encoding="utf-8"?>
<sst xmlns="http://schemas.openxmlformats.org/spreadsheetml/2006/main" count="200" uniqueCount="47">
  <si>
    <t>城市客运客运量分市州1-6月累计情况</t>
  </si>
  <si>
    <t>单位：万人次</t>
  </si>
  <si>
    <t>城市客运总量</t>
  </si>
  <si>
    <t>城市公交城市客运量</t>
  </si>
  <si>
    <t>巡游出租城市客运量</t>
  </si>
  <si>
    <t>网约车城市客运量</t>
  </si>
  <si>
    <t>轨道客运量</t>
  </si>
  <si>
    <t>轮渡客运量</t>
  </si>
  <si>
    <t>城市总客运量</t>
  </si>
  <si>
    <t>排名</t>
  </si>
  <si>
    <t>占全省比例</t>
  </si>
  <si>
    <t>增速</t>
  </si>
  <si>
    <t>增速排名</t>
  </si>
  <si>
    <t>其中：公交</t>
  </si>
  <si>
    <t>其中：出租</t>
  </si>
  <si>
    <t>其中：轨道</t>
  </si>
  <si>
    <t>其中：轮渡</t>
  </si>
  <si>
    <t>全省</t>
  </si>
  <si>
    <t>武汉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</si>
  <si>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</si>
  <si>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</si>
  <si>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</si>
  <si>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</si>
  <si>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</si>
  <si>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</si>
  <si>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</si>
  <si>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</si>
  <si>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</si>
  <si>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</si>
  <si>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</si>
  <si>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恩施</t>
  </si>
  <si>
    <t>仙桃</t>
  </si>
  <si>
    <t>潜江</t>
  </si>
  <si>
    <t>天门</t>
  </si>
  <si>
    <t>林区</t>
  </si>
  <si>
    <t>城市客运客运周转量分市州1-6月累计情况</t>
  </si>
  <si>
    <t>单位：万人次公里</t>
  </si>
  <si>
    <t>城市客运总周转量</t>
  </si>
  <si>
    <t>城市公交客运周转量</t>
  </si>
  <si>
    <t>巡游出租城市客运周转量</t>
  </si>
  <si>
    <t>网约车城市客运周转量</t>
  </si>
  <si>
    <t>轨道客运周转量</t>
  </si>
  <si>
    <t>轮渡客运周转量</t>
  </si>
  <si>
    <t>城市总客运周转量</t>
  </si>
  <si>
    <t>其中：网约车</t>
  </si>
  <si>
    <t>城市客运客运量分市州6月情况</t>
    <phoneticPr fontId="2" type="noConversion"/>
  </si>
  <si>
    <t>城市客运客运周转量分市州6月情况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</si>
</sst>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.00_ "/>
    <numFmt numFmtId="178" formatCode="0.00_);[Red]\(0.00\)"/>
  </numFmts>
  <fonts count="12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4"/>
      <color theme="1"/>
      <name val="仿宋_GB2312"/>
      <charset val="134"/>
    </font>
    <font>
      <sz val="12"/>
      <name val="宋体"/>
      <family val="3"/>
      <charset val="134"/>
      <scheme val="minor"/>
    </font>
    <font>
      <sz val="14"/>
      <name val="仿宋_GB2312"/>
      <charset val="134"/>
    </font>
    <font>
      <sz val="11"/>
      <name val="宋体"/>
      <family val="3"/>
      <charset val="134"/>
      <scheme val="minor"/>
    </font>
    <font>
      <sz val="14"/>
      <color theme="1"/>
      <name val="仿宋_GB2312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7" fontId="6" fillId="2" borderId="3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0" fontId="6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8" fontId="6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0" fontId="10" fillId="0" borderId="3" xfId="0" applyNumberFormat="1" applyFont="1" applyBorder="1" applyAlignment="1">
      <alignment horizontal="center" vertical="center" wrapText="1"/>
    </xf>
    <xf numFmtId="10" fontId="11" fillId="0" borderId="3" xfId="0" applyNumberFormat="1" applyFont="1" applyBorder="1" applyAlignment="1">
      <alignment horizontal="center" vertical="center" wrapText="1"/>
    </xf>
    <xf numFmtId="177" fontId="6" fillId="0" borderId="3" xfId="0" applyNumberFormat="1" applyFont="1" applyBorder="1" applyAlignment="1">
      <alignment horizontal="center" vertical="center"/>
    </xf>
    <xf numFmtId="10" fontId="8" fillId="0" borderId="3" xfId="0" applyNumberFormat="1" applyFont="1" applyBorder="1" applyAlignment="1">
      <alignment horizontal="center" vertical="center"/>
    </xf>
    <xf numFmtId="177" fontId="10" fillId="0" borderId="3" xfId="0" applyNumberFormat="1" applyFont="1" applyBorder="1" applyAlignment="1">
      <alignment horizontal="center" vertical="center" wrapText="1"/>
    </xf>
    <xf numFmtId="178" fontId="10" fillId="0" borderId="3" xfId="0" applyNumberFormat="1" applyFont="1" applyBorder="1" applyAlignment="1">
      <alignment horizontal="center" vertical="center" wrapText="1"/>
    </xf>
    <xf numFmtId="178" fontId="0" fillId="0" borderId="3" xfId="0" applyNumberForma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8"/>
  <sheetViews>
    <sheetView tabSelected="1" topLeftCell="A45" workbookViewId="0">
      <selection activeCell="A67" sqref="A67:Y67"/>
    </sheetView>
  </sheetViews>
  <sheetFormatPr defaultColWidth="9" defaultRowHeight="14.4"/>
  <cols>
    <col min="2" max="2" width="12.88671875" bestFit="1" customWidth="1"/>
    <col min="7" max="7" width="11.6640625" bestFit="1" customWidth="1"/>
    <col min="12" max="12" width="11.6640625" bestFit="1" customWidth="1"/>
    <col min="22" max="22" width="11.6640625" bestFit="1" customWidth="1"/>
  </cols>
  <sheetData>
    <row r="1" spans="1:25" ht="20.399999999999999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15.6">
      <c r="A3" s="23"/>
      <c r="B3" s="25" t="s">
        <v>2</v>
      </c>
      <c r="C3" s="25"/>
      <c r="D3" s="25"/>
      <c r="E3" s="25"/>
      <c r="F3" s="25"/>
      <c r="G3" s="25" t="s">
        <v>3</v>
      </c>
      <c r="H3" s="25"/>
      <c r="I3" s="25"/>
      <c r="J3" s="25"/>
      <c r="K3" s="25"/>
      <c r="L3" s="25" t="s">
        <v>4</v>
      </c>
      <c r="M3" s="25"/>
      <c r="N3" s="25"/>
      <c r="O3" s="25"/>
      <c r="P3" s="25"/>
      <c r="Q3" s="25" t="s">
        <v>5</v>
      </c>
      <c r="R3" s="25"/>
      <c r="S3" s="25"/>
      <c r="T3" s="25"/>
      <c r="U3" s="25"/>
      <c r="V3" s="25" t="s">
        <v>6</v>
      </c>
      <c r="W3" s="25"/>
      <c r="X3" s="25" t="s">
        <v>7</v>
      </c>
      <c r="Y3" s="25"/>
    </row>
    <row r="4" spans="1:25" ht="31.2">
      <c r="A4" s="24"/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14</v>
      </c>
      <c r="M4" s="1" t="s">
        <v>9</v>
      </c>
      <c r="N4" s="1" t="s">
        <v>10</v>
      </c>
      <c r="O4" s="1" t="s">
        <v>11</v>
      </c>
      <c r="P4" s="1" t="s">
        <v>12</v>
      </c>
      <c r="Q4" s="1" t="s">
        <v>14</v>
      </c>
      <c r="R4" s="1" t="s">
        <v>9</v>
      </c>
      <c r="S4" s="1" t="s">
        <v>10</v>
      </c>
      <c r="T4" s="1" t="s">
        <v>11</v>
      </c>
      <c r="U4" s="1" t="s">
        <v>12</v>
      </c>
      <c r="V4" s="1" t="s">
        <v>15</v>
      </c>
      <c r="W4" s="1" t="s">
        <v>11</v>
      </c>
      <c r="X4" s="1" t="s">
        <v>16</v>
      </c>
      <c r="Y4" s="1" t="s">
        <v>11</v>
      </c>
    </row>
    <row r="5" spans="1:25" ht="17.399999999999999">
      <c r="A5" s="2" t="s">
        <v>17</v>
      </c>
      <c r="B5" s="3">
        <f>G5+L5+Q5+V5+X5</f>
        <v>30612.850000000002</v>
      </c>
      <c r="C5" s="4"/>
      <c r="D5" s="5"/>
      <c r="E5" s="6"/>
      <c r="F5" s="7"/>
      <c r="G5" s="8">
        <f>SUM(G6:G22)</f>
        <v>12974.730000000001</v>
      </c>
      <c r="H5" s="9"/>
      <c r="I5" s="7"/>
      <c r="J5" s="10"/>
      <c r="K5" s="7"/>
      <c r="L5" s="8">
        <f>SUM(L6:L22)</f>
        <v>5860.2399999999989</v>
      </c>
      <c r="M5" s="9"/>
      <c r="N5" s="7"/>
      <c r="O5" s="10"/>
      <c r="P5" s="7"/>
      <c r="Q5" s="8">
        <f>SUM(Q6:Q22)</f>
        <v>0</v>
      </c>
      <c r="R5" s="9"/>
      <c r="S5" s="7"/>
      <c r="T5" s="10"/>
      <c r="U5" s="7"/>
      <c r="V5" s="8">
        <v>11731.83</v>
      </c>
      <c r="W5" s="11"/>
      <c r="X5" s="8">
        <v>46.05</v>
      </c>
      <c r="Y5" s="11"/>
    </row>
    <row r="6" spans="1:25" ht="17.399999999999999">
      <c r="A6" s="9" t="s">
        <v>18</v>
      </c>
      <c r="B6" s="12">
        <v>17060.439999999999</v>
      </c>
      <c r="C6" s="4">
        <f>RANK(B6,B$6:B$22)</f>
        <v>1</v>
      </c>
      <c r="D6" s="13">
        <f>B6/B$5</f>
        <v>0.55729669076874577</v>
      </c>
      <c r="E6" s="6"/>
      <c r="F6" s="4">
        <f t="shared" ref="F6:F22" si="0">RANK(E6,E$6:E$22)</f>
        <v>1</v>
      </c>
      <c r="G6" s="14">
        <v>4218.74</v>
      </c>
      <c r="H6" s="4">
        <f t="shared" ref="H6:H22" si="1">RANK(G6,G$6:G$22)</f>
        <v>1</v>
      </c>
      <c r="I6" s="13">
        <f>G6/G$5</f>
        <v>0.32515050409526824</v>
      </c>
      <c r="J6" s="10"/>
      <c r="K6" s="4">
        <f t="shared" ref="K6:K22" si="2">RANK(J6,J$6:J$22)</f>
        <v>1</v>
      </c>
      <c r="L6" s="14">
        <v>1093.9100000000001</v>
      </c>
      <c r="M6" s="4">
        <f t="shared" ref="M6:M22" si="3">RANK(L6,L$6:L$22)</f>
        <v>1</v>
      </c>
      <c r="N6" s="13">
        <f t="shared" ref="N6:N22" si="4">L6/L$5</f>
        <v>0.1866664163925027</v>
      </c>
      <c r="O6" s="10"/>
      <c r="P6" s="4">
        <f t="shared" ref="P6:P22" si="5">RANK(O6,O$6:O$22)</f>
        <v>1</v>
      </c>
      <c r="Q6" s="15"/>
      <c r="R6" s="4">
        <f t="shared" ref="R6:R22" si="6">RANK(Q6,Q$6:Q$22)</f>
        <v>1</v>
      </c>
      <c r="S6" s="13" t="e">
        <f t="shared" ref="S6:S22" si="7">Q6/Q$5</f>
        <v>#DIV/0!</v>
      </c>
      <c r="T6" s="10"/>
      <c r="U6" s="4">
        <f t="shared" ref="U6:U22" si="8">RANK(T6,T$6:T$22)</f>
        <v>1</v>
      </c>
      <c r="V6" s="16">
        <v>11701.74</v>
      </c>
      <c r="W6" s="11"/>
      <c r="X6" s="17">
        <v>46.05</v>
      </c>
      <c r="Y6" s="11"/>
    </row>
    <row r="7" spans="1:25" ht="17.399999999999999">
      <c r="A7" s="9" t="s">
        <v>19</v>
      </c>
      <c r="B7" s="12">
        <v>1254.8</v>
      </c>
      <c r="C7" s="4">
        <f t="shared" ref="C7:C22" si="9">RANK(B7,B$6:B$22)</f>
        <v>6</v>
      </c>
      <c r="D7" s="13">
        <f t="shared" ref="D7:D22" si="10">B7/B$5</f>
        <v>4.0989323111046506E-2</v>
      </c>
      <c r="E7" s="6"/>
      <c r="F7" s="4">
        <f t="shared" si="0"/>
        <v>1</v>
      </c>
      <c r="G7" s="14">
        <v>941.69</v>
      </c>
      <c r="H7" s="4">
        <f t="shared" si="1"/>
        <v>5</v>
      </c>
      <c r="I7" s="13">
        <f t="shared" ref="I7:I22" si="11">G7/G$5</f>
        <v>7.257877427892527E-2</v>
      </c>
      <c r="J7" s="10"/>
      <c r="K7" s="4">
        <f t="shared" si="2"/>
        <v>1</v>
      </c>
      <c r="L7" s="14">
        <v>283.02</v>
      </c>
      <c r="M7" s="4">
        <f t="shared" si="3"/>
        <v>10</v>
      </c>
      <c r="N7" s="13">
        <f t="shared" si="4"/>
        <v>4.8294950377458942E-2</v>
      </c>
      <c r="O7" s="10"/>
      <c r="P7" s="4">
        <f t="shared" si="5"/>
        <v>1</v>
      </c>
      <c r="Q7" s="15"/>
      <c r="R7" s="4">
        <f t="shared" si="6"/>
        <v>1</v>
      </c>
      <c r="S7" s="13" t="e">
        <f t="shared" si="7"/>
        <v>#DIV/0!</v>
      </c>
      <c r="T7" s="10"/>
      <c r="U7" s="4">
        <f t="shared" si="8"/>
        <v>1</v>
      </c>
      <c r="V7" s="16">
        <v>30.09</v>
      </c>
      <c r="W7" s="11"/>
      <c r="X7" s="18"/>
      <c r="Y7" s="19"/>
    </row>
    <row r="8" spans="1:25" ht="17.399999999999999">
      <c r="A8" s="9" t="s">
        <v>20</v>
      </c>
      <c r="B8" s="12">
        <v>1526.23</v>
      </c>
      <c r="C8" s="4">
        <f t="shared" si="9"/>
        <v>4</v>
      </c>
      <c r="D8" s="13">
        <f t="shared" si="10"/>
        <v>4.9855861182477292E-2</v>
      </c>
      <c r="E8" s="6"/>
      <c r="F8" s="4">
        <f t="shared" si="0"/>
        <v>1</v>
      </c>
      <c r="G8" s="14">
        <v>1225.52</v>
      </c>
      <c r="H8" s="4">
        <f t="shared" si="1"/>
        <v>3</v>
      </c>
      <c r="I8" s="13">
        <f t="shared" si="11"/>
        <v>9.4454374002387723E-2</v>
      </c>
      <c r="J8" s="10"/>
      <c r="K8" s="4">
        <f t="shared" si="2"/>
        <v>1</v>
      </c>
      <c r="L8" s="14">
        <v>300.70999999999998</v>
      </c>
      <c r="M8" s="4">
        <f t="shared" si="3"/>
        <v>8</v>
      </c>
      <c r="N8" s="13">
        <f t="shared" si="4"/>
        <v>5.1313598077894422E-2</v>
      </c>
      <c r="O8" s="10"/>
      <c r="P8" s="4">
        <f t="shared" si="5"/>
        <v>1</v>
      </c>
      <c r="Q8" s="15"/>
      <c r="R8" s="4">
        <f t="shared" si="6"/>
        <v>1</v>
      </c>
      <c r="S8" s="13" t="e">
        <f t="shared" si="7"/>
        <v>#DIV/0!</v>
      </c>
      <c r="T8" s="10"/>
      <c r="U8" s="4">
        <f t="shared" si="8"/>
        <v>1</v>
      </c>
      <c r="V8" s="18"/>
      <c r="W8" s="18"/>
      <c r="X8" s="18"/>
      <c r="Y8" s="19"/>
    </row>
    <row r="9" spans="1:25" ht="17.399999999999999">
      <c r="A9" s="9" t="s">
        <v>21</v>
      </c>
      <c r="B9" s="12">
        <v>1806.18</v>
      </c>
      <c r="C9" s="4">
        <f t="shared" si="9"/>
        <v>2</v>
      </c>
      <c r="D9" s="13">
        <f t="shared" si="10"/>
        <v>5.9000713752558158E-2</v>
      </c>
      <c r="E9" s="6"/>
      <c r="F9" s="4">
        <f t="shared" si="0"/>
        <v>1</v>
      </c>
      <c r="G9" s="14">
        <v>995.29</v>
      </c>
      <c r="H9" s="4">
        <f t="shared" si="1"/>
        <v>4</v>
      </c>
      <c r="I9" s="13">
        <f t="shared" si="11"/>
        <v>7.6709881438765976E-2</v>
      </c>
      <c r="J9" s="10"/>
      <c r="K9" s="4">
        <f t="shared" si="2"/>
        <v>1</v>
      </c>
      <c r="L9" s="14">
        <v>810.89</v>
      </c>
      <c r="M9" s="4">
        <f t="shared" si="3"/>
        <v>2</v>
      </c>
      <c r="N9" s="13">
        <f t="shared" si="4"/>
        <v>0.13837146601504374</v>
      </c>
      <c r="O9" s="10"/>
      <c r="P9" s="4">
        <f t="shared" si="5"/>
        <v>1</v>
      </c>
      <c r="Q9" s="15"/>
      <c r="R9" s="4">
        <f t="shared" si="6"/>
        <v>1</v>
      </c>
      <c r="S9" s="13" t="e">
        <f t="shared" si="7"/>
        <v>#DIV/0!</v>
      </c>
      <c r="T9" s="10"/>
      <c r="U9" s="4">
        <f t="shared" si="8"/>
        <v>1</v>
      </c>
      <c r="V9" s="18"/>
      <c r="W9" s="18"/>
      <c r="X9" s="18"/>
      <c r="Y9" s="19"/>
    </row>
    <row r="10" spans="1:25" ht="17.399999999999999">
      <c r="A10" s="9" t="s">
        <v>22</v>
      </c>
      <c r="B10" s="12">
        <v>1701.1</v>
      </c>
      <c r="C10" s="4">
        <f t="shared" si="9"/>
        <v>3</v>
      </c>
      <c r="D10" s="13">
        <f t="shared" si="10"/>
        <v>5.5568168269207213E-2</v>
      </c>
      <c r="E10" s="6"/>
      <c r="F10" s="4">
        <f t="shared" si="0"/>
        <v>1</v>
      </c>
      <c r="G10" s="14">
        <v>1334.93</v>
      </c>
      <c r="H10" s="4">
        <f t="shared" si="1"/>
        <v>2</v>
      </c>
      <c r="I10" s="13">
        <f t="shared" si="11"/>
        <v>0.10288691941951779</v>
      </c>
      <c r="J10" s="10"/>
      <c r="K10" s="4">
        <f t="shared" si="2"/>
        <v>1</v>
      </c>
      <c r="L10" s="14">
        <v>366.17</v>
      </c>
      <c r="M10" s="4">
        <f t="shared" si="3"/>
        <v>6</v>
      </c>
      <c r="N10" s="13">
        <f t="shared" si="4"/>
        <v>6.2483789059833726E-2</v>
      </c>
      <c r="O10" s="10"/>
      <c r="P10" s="4">
        <f t="shared" si="5"/>
        <v>1</v>
      </c>
      <c r="Q10" s="15"/>
      <c r="R10" s="4">
        <f t="shared" si="6"/>
        <v>1</v>
      </c>
      <c r="S10" s="13" t="e">
        <f t="shared" si="7"/>
        <v>#DIV/0!</v>
      </c>
      <c r="T10" s="10"/>
      <c r="U10" s="4">
        <f t="shared" si="8"/>
        <v>1</v>
      </c>
      <c r="V10" s="18"/>
      <c r="W10" s="18"/>
      <c r="X10" s="18"/>
      <c r="Y10" s="19"/>
    </row>
    <row r="11" spans="1:25" ht="17.399999999999999">
      <c r="A11" s="9" t="s">
        <v>23</v>
      </c>
      <c r="B11" s="12">
        <v>221.13</v>
      </c>
      <c r="C11" s="4">
        <f t="shared" si="9"/>
        <v>14</v>
      </c>
      <c r="D11" s="13">
        <f t="shared" si="10"/>
        <v>7.2234372167243495E-3</v>
      </c>
      <c r="E11" s="6"/>
      <c r="F11" s="4">
        <f t="shared" si="0"/>
        <v>1</v>
      </c>
      <c r="G11" s="14">
        <v>185.99</v>
      </c>
      <c r="H11" s="4">
        <f t="shared" si="1"/>
        <v>13</v>
      </c>
      <c r="I11" s="13">
        <f t="shared" si="11"/>
        <v>1.4334787698857702E-2</v>
      </c>
      <c r="J11" s="10"/>
      <c r="K11" s="4">
        <f t="shared" si="2"/>
        <v>1</v>
      </c>
      <c r="L11" s="14">
        <v>35.14</v>
      </c>
      <c r="M11" s="4">
        <f t="shared" si="3"/>
        <v>16</v>
      </c>
      <c r="N11" s="13">
        <f t="shared" si="4"/>
        <v>5.9963414467666849E-3</v>
      </c>
      <c r="O11" s="10"/>
      <c r="P11" s="4">
        <f t="shared" si="5"/>
        <v>1</v>
      </c>
      <c r="Q11" s="15"/>
      <c r="R11" s="4">
        <f t="shared" si="6"/>
        <v>1</v>
      </c>
      <c r="S11" s="13" t="e">
        <f t="shared" si="7"/>
        <v>#DIV/0!</v>
      </c>
      <c r="T11" s="10"/>
      <c r="U11" s="4">
        <f t="shared" si="8"/>
        <v>1</v>
      </c>
      <c r="V11" s="18"/>
      <c r="W11" s="18"/>
      <c r="X11" s="18"/>
      <c r="Y11" s="19"/>
    </row>
    <row r="12" spans="1:25" ht="17.399999999999999">
      <c r="A12" s="9" t="s">
        <v>24</v>
      </c>
      <c r="B12" s="12">
        <v>839.56</v>
      </c>
      <c r="C12" s="4">
        <f t="shared" si="9"/>
        <v>11</v>
      </c>
      <c r="D12" s="13">
        <f t="shared" si="10"/>
        <v>2.7425084564161782E-2</v>
      </c>
      <c r="E12" s="6"/>
      <c r="F12" s="4">
        <f t="shared" si="0"/>
        <v>1</v>
      </c>
      <c r="G12" s="14">
        <v>540.42999999999995</v>
      </c>
      <c r="H12" s="4">
        <f t="shared" si="1"/>
        <v>9</v>
      </c>
      <c r="I12" s="13">
        <f t="shared" si="11"/>
        <v>4.1652504522252103E-2</v>
      </c>
      <c r="J12" s="10"/>
      <c r="K12" s="4">
        <f t="shared" si="2"/>
        <v>1</v>
      </c>
      <c r="L12" s="14">
        <v>299.13</v>
      </c>
      <c r="M12" s="4">
        <f t="shared" si="3"/>
        <v>9</v>
      </c>
      <c r="N12" s="13">
        <f t="shared" si="4"/>
        <v>5.1043984546707985E-2</v>
      </c>
      <c r="O12" s="10"/>
      <c r="P12" s="4">
        <f t="shared" si="5"/>
        <v>1</v>
      </c>
      <c r="Q12" s="15"/>
      <c r="R12" s="4">
        <f t="shared" si="6"/>
        <v>1</v>
      </c>
      <c r="S12" s="13" t="e">
        <f t="shared" si="7"/>
        <v>#DIV/0!</v>
      </c>
      <c r="T12" s="10"/>
      <c r="U12" s="4">
        <f t="shared" si="8"/>
        <v>1</v>
      </c>
      <c r="V12" s="18"/>
      <c r="W12" s="18"/>
      <c r="X12" s="18"/>
      <c r="Y12" s="19"/>
    </row>
    <row r="13" spans="1:25" ht="17.399999999999999">
      <c r="A13" s="9" t="s">
        <v>25</v>
      </c>
      <c r="B13" s="12">
        <v>923.53</v>
      </c>
      <c r="C13" s="4">
        <f t="shared" si="9"/>
        <v>9</v>
      </c>
      <c r="D13" s="13">
        <f t="shared" si="10"/>
        <v>3.0168050344871515E-2</v>
      </c>
      <c r="E13" s="6"/>
      <c r="F13" s="4">
        <f t="shared" si="0"/>
        <v>1</v>
      </c>
      <c r="G13" s="14">
        <v>459.96</v>
      </c>
      <c r="H13" s="4">
        <f t="shared" si="1"/>
        <v>11</v>
      </c>
      <c r="I13" s="13">
        <f t="shared" si="11"/>
        <v>3.5450448679856923E-2</v>
      </c>
      <c r="J13" s="10"/>
      <c r="K13" s="4">
        <f t="shared" si="2"/>
        <v>1</v>
      </c>
      <c r="L13" s="14">
        <v>463.57</v>
      </c>
      <c r="M13" s="4">
        <f t="shared" si="3"/>
        <v>5</v>
      </c>
      <c r="N13" s="13">
        <f t="shared" si="4"/>
        <v>7.9104268767149474E-2</v>
      </c>
      <c r="O13" s="10"/>
      <c r="P13" s="4">
        <f t="shared" si="5"/>
        <v>1</v>
      </c>
      <c r="Q13" s="15"/>
      <c r="R13" s="4">
        <f t="shared" si="6"/>
        <v>1</v>
      </c>
      <c r="S13" s="13" t="e">
        <f t="shared" si="7"/>
        <v>#DIV/0!</v>
      </c>
      <c r="T13" s="10"/>
      <c r="U13" s="4">
        <f t="shared" si="8"/>
        <v>1</v>
      </c>
      <c r="V13" s="18"/>
      <c r="W13" s="18"/>
      <c r="X13" s="18"/>
      <c r="Y13" s="18"/>
    </row>
    <row r="14" spans="1:25" ht="17.399999999999999">
      <c r="A14" s="9" t="s">
        <v>26</v>
      </c>
      <c r="B14" s="12">
        <v>1418.46</v>
      </c>
      <c r="C14" s="4">
        <f t="shared" si="9"/>
        <v>5</v>
      </c>
      <c r="D14" s="13">
        <f t="shared" si="10"/>
        <v>4.6335444102721571E-2</v>
      </c>
      <c r="E14" s="6"/>
      <c r="F14" s="4">
        <f t="shared" si="0"/>
        <v>1</v>
      </c>
      <c r="G14" s="14">
        <v>711.12</v>
      </c>
      <c r="H14" s="4">
        <f t="shared" si="1"/>
        <v>6</v>
      </c>
      <c r="I14" s="13">
        <f t="shared" si="11"/>
        <v>5.4808076931080647E-2</v>
      </c>
      <c r="J14" s="10"/>
      <c r="K14" s="4">
        <f t="shared" si="2"/>
        <v>1</v>
      </c>
      <c r="L14" s="14">
        <v>707.34</v>
      </c>
      <c r="M14" s="4">
        <f t="shared" si="3"/>
        <v>3</v>
      </c>
      <c r="N14" s="13">
        <f t="shared" si="4"/>
        <v>0.12070154123380612</v>
      </c>
      <c r="O14" s="10"/>
      <c r="P14" s="4">
        <f t="shared" si="5"/>
        <v>1</v>
      </c>
      <c r="Q14" s="15"/>
      <c r="R14" s="4">
        <f t="shared" si="6"/>
        <v>1</v>
      </c>
      <c r="S14" s="13" t="e">
        <f t="shared" si="7"/>
        <v>#DIV/0!</v>
      </c>
      <c r="T14" s="10"/>
      <c r="U14" s="4">
        <f t="shared" si="8"/>
        <v>1</v>
      </c>
      <c r="V14" s="18"/>
      <c r="W14" s="18"/>
      <c r="X14" s="18"/>
      <c r="Y14" s="18"/>
    </row>
    <row r="15" spans="1:25" ht="17.399999999999999">
      <c r="A15" s="9" t="s">
        <v>27</v>
      </c>
      <c r="B15" s="12">
        <v>944.74</v>
      </c>
      <c r="C15" s="4">
        <f t="shared" si="9"/>
        <v>8</v>
      </c>
      <c r="D15" s="13">
        <f t="shared" si="10"/>
        <v>3.0860896649609559E-2</v>
      </c>
      <c r="E15" s="6"/>
      <c r="F15" s="4">
        <f t="shared" si="0"/>
        <v>1</v>
      </c>
      <c r="G15" s="14">
        <v>602.34</v>
      </c>
      <c r="H15" s="4">
        <f t="shared" si="1"/>
        <v>8</v>
      </c>
      <c r="I15" s="13">
        <f t="shared" si="11"/>
        <v>4.6424087437657663E-2</v>
      </c>
      <c r="J15" s="10"/>
      <c r="K15" s="4">
        <f t="shared" si="2"/>
        <v>1</v>
      </c>
      <c r="L15" s="14">
        <v>342.4</v>
      </c>
      <c r="M15" s="4">
        <f t="shared" si="3"/>
        <v>7</v>
      </c>
      <c r="N15" s="13">
        <f t="shared" si="4"/>
        <v>5.8427641188756776E-2</v>
      </c>
      <c r="O15" s="10"/>
      <c r="P15" s="4">
        <f t="shared" si="5"/>
        <v>1</v>
      </c>
      <c r="Q15" s="15"/>
      <c r="R15" s="4">
        <f t="shared" si="6"/>
        <v>1</v>
      </c>
      <c r="S15" s="13" t="e">
        <f t="shared" si="7"/>
        <v>#DIV/0!</v>
      </c>
      <c r="T15" s="10"/>
      <c r="U15" s="4">
        <f t="shared" si="8"/>
        <v>1</v>
      </c>
      <c r="V15" s="18"/>
      <c r="W15" s="18"/>
      <c r="X15" s="18"/>
      <c r="Y15" s="18"/>
    </row>
    <row r="16" spans="1:25" ht="17.399999999999999">
      <c r="A16" s="9" t="s">
        <v>28</v>
      </c>
      <c r="B16" s="12">
        <v>852.81</v>
      </c>
      <c r="C16" s="4">
        <f t="shared" si="9"/>
        <v>10</v>
      </c>
      <c r="D16" s="13">
        <f t="shared" si="10"/>
        <v>2.7857909341992008E-2</v>
      </c>
      <c r="E16" s="6"/>
      <c r="F16" s="4">
        <f t="shared" si="0"/>
        <v>1</v>
      </c>
      <c r="G16" s="14">
        <v>620.62</v>
      </c>
      <c r="H16" s="4">
        <f t="shared" si="1"/>
        <v>7</v>
      </c>
      <c r="I16" s="13">
        <f t="shared" si="11"/>
        <v>4.7832979954110795E-2</v>
      </c>
      <c r="J16" s="10"/>
      <c r="K16" s="4">
        <f t="shared" si="2"/>
        <v>1</v>
      </c>
      <c r="L16" s="14">
        <v>232.19</v>
      </c>
      <c r="M16" s="4">
        <f t="shared" si="3"/>
        <v>11</v>
      </c>
      <c r="N16" s="13">
        <f t="shared" si="4"/>
        <v>3.9621244181125691E-2</v>
      </c>
      <c r="O16" s="10"/>
      <c r="P16" s="4">
        <f t="shared" si="5"/>
        <v>1</v>
      </c>
      <c r="Q16" s="15"/>
      <c r="R16" s="4">
        <f t="shared" si="6"/>
        <v>1</v>
      </c>
      <c r="S16" s="13" t="e">
        <f t="shared" si="7"/>
        <v>#DIV/0!</v>
      </c>
      <c r="T16" s="10"/>
      <c r="U16" s="4">
        <f t="shared" si="8"/>
        <v>1</v>
      </c>
      <c r="V16" s="18"/>
      <c r="W16" s="18"/>
      <c r="X16" s="18"/>
      <c r="Y16" s="18"/>
    </row>
    <row r="17" spans="1:25" ht="17.399999999999999">
      <c r="A17" s="9" t="s">
        <v>29</v>
      </c>
      <c r="B17" s="12">
        <v>323.2</v>
      </c>
      <c r="C17" s="4">
        <f t="shared" si="9"/>
        <v>12</v>
      </c>
      <c r="D17" s="13">
        <f t="shared" si="10"/>
        <v>1.0557657976960656E-2</v>
      </c>
      <c r="E17" s="6"/>
      <c r="F17" s="4">
        <f t="shared" si="0"/>
        <v>1</v>
      </c>
      <c r="G17" s="14">
        <v>151</v>
      </c>
      <c r="H17" s="4">
        <f t="shared" si="1"/>
        <v>14</v>
      </c>
      <c r="I17" s="13">
        <f t="shared" si="11"/>
        <v>1.1638007110745271E-2</v>
      </c>
      <c r="J17" s="10"/>
      <c r="K17" s="4">
        <f t="shared" si="2"/>
        <v>1</v>
      </c>
      <c r="L17" s="14">
        <v>172.2</v>
      </c>
      <c r="M17" s="4">
        <f t="shared" si="3"/>
        <v>12</v>
      </c>
      <c r="N17" s="13">
        <f t="shared" si="4"/>
        <v>2.938446206981284E-2</v>
      </c>
      <c r="O17" s="10"/>
      <c r="P17" s="4">
        <f t="shared" si="5"/>
        <v>1</v>
      </c>
      <c r="Q17" s="15"/>
      <c r="R17" s="4">
        <f t="shared" si="6"/>
        <v>1</v>
      </c>
      <c r="S17" s="13" t="e">
        <f t="shared" si="7"/>
        <v>#DIV/0!</v>
      </c>
      <c r="T17" s="10"/>
      <c r="U17" s="4">
        <f t="shared" si="8"/>
        <v>1</v>
      </c>
      <c r="V17" s="18"/>
      <c r="W17" s="18"/>
      <c r="X17" s="18"/>
      <c r="Y17" s="18"/>
    </row>
    <row r="18" spans="1:25" ht="17.399999999999999">
      <c r="A18" s="9" t="s">
        <v>30</v>
      </c>
      <c r="B18" s="12">
        <v>1018.29</v>
      </c>
      <c r="C18" s="4">
        <f t="shared" si="9"/>
        <v>7</v>
      </c>
      <c r="D18" s="13">
        <f t="shared" si="10"/>
        <v>3.3263482491829414E-2</v>
      </c>
      <c r="E18" s="6"/>
      <c r="F18" s="4">
        <f t="shared" si="0"/>
        <v>1</v>
      </c>
      <c r="G18" s="14">
        <v>505.93</v>
      </c>
      <c r="H18" s="4">
        <f t="shared" si="1"/>
        <v>10</v>
      </c>
      <c r="I18" s="13">
        <f t="shared" si="11"/>
        <v>3.8993489652578511E-2</v>
      </c>
      <c r="J18" s="10"/>
      <c r="K18" s="4">
        <f t="shared" si="2"/>
        <v>1</v>
      </c>
      <c r="L18" s="14">
        <v>512.36</v>
      </c>
      <c r="M18" s="4">
        <f t="shared" si="3"/>
        <v>4</v>
      </c>
      <c r="N18" s="13">
        <f t="shared" si="4"/>
        <v>8.7429866353596439E-2</v>
      </c>
      <c r="O18" s="10"/>
      <c r="P18" s="4">
        <f t="shared" si="5"/>
        <v>1</v>
      </c>
      <c r="Q18" s="15"/>
      <c r="R18" s="4">
        <f t="shared" si="6"/>
        <v>1</v>
      </c>
      <c r="S18" s="13" t="e">
        <f t="shared" si="7"/>
        <v>#DIV/0!</v>
      </c>
      <c r="T18" s="10"/>
      <c r="U18" s="4">
        <f t="shared" si="8"/>
        <v>1</v>
      </c>
      <c r="V18" s="18"/>
      <c r="W18" s="18"/>
      <c r="X18" s="18"/>
      <c r="Y18" s="18"/>
    </row>
    <row r="19" spans="1:25" ht="17.399999999999999">
      <c r="A19" s="9" t="s">
        <v>31</v>
      </c>
      <c r="B19" s="12">
        <v>205.39</v>
      </c>
      <c r="C19" s="4">
        <f t="shared" si="9"/>
        <v>15</v>
      </c>
      <c r="D19" s="13">
        <f t="shared" si="10"/>
        <v>6.7092740466830102E-3</v>
      </c>
      <c r="E19" s="6"/>
      <c r="F19" s="4">
        <f t="shared" si="0"/>
        <v>1</v>
      </c>
      <c r="G19" s="14">
        <v>138.55000000000001</v>
      </c>
      <c r="H19" s="4">
        <f t="shared" si="1"/>
        <v>15</v>
      </c>
      <c r="I19" s="13">
        <f t="shared" si="11"/>
        <v>1.0678449570819586E-2</v>
      </c>
      <c r="J19" s="10"/>
      <c r="K19" s="4">
        <f t="shared" si="2"/>
        <v>1</v>
      </c>
      <c r="L19" s="14">
        <v>66.84</v>
      </c>
      <c r="M19" s="4">
        <f t="shared" si="3"/>
        <v>15</v>
      </c>
      <c r="N19" s="13">
        <f t="shared" si="4"/>
        <v>1.1405676218038851E-2</v>
      </c>
      <c r="O19" s="10"/>
      <c r="P19" s="4">
        <f t="shared" si="5"/>
        <v>1</v>
      </c>
      <c r="Q19" s="15"/>
      <c r="R19" s="4">
        <f t="shared" si="6"/>
        <v>1</v>
      </c>
      <c r="S19" s="13" t="e">
        <f t="shared" si="7"/>
        <v>#DIV/0!</v>
      </c>
      <c r="T19" s="10"/>
      <c r="U19" s="4">
        <f t="shared" si="8"/>
        <v>1</v>
      </c>
      <c r="V19" s="18"/>
      <c r="W19" s="18"/>
      <c r="X19" s="18"/>
      <c r="Y19" s="18"/>
    </row>
    <row r="20" spans="1:25" ht="17.399999999999999">
      <c r="A20" s="9" t="s">
        <v>32</v>
      </c>
      <c r="B20" s="12">
        <v>305.89</v>
      </c>
      <c r="C20" s="4">
        <f t="shared" si="9"/>
        <v>13</v>
      </c>
      <c r="D20" s="13">
        <f t="shared" si="10"/>
        <v>9.9922091539990567E-3</v>
      </c>
      <c r="E20" s="6"/>
      <c r="F20" s="4">
        <f t="shared" si="0"/>
        <v>1</v>
      </c>
      <c r="G20" s="14">
        <v>215.68</v>
      </c>
      <c r="H20" s="4">
        <f t="shared" si="1"/>
        <v>12</v>
      </c>
      <c r="I20" s="13">
        <f t="shared" si="11"/>
        <v>1.6623081944672453E-2</v>
      </c>
      <c r="J20" s="10"/>
      <c r="K20" s="4">
        <f t="shared" si="2"/>
        <v>1</v>
      </c>
      <c r="L20" s="14">
        <v>90.21</v>
      </c>
      <c r="M20" s="4">
        <f t="shared" si="3"/>
        <v>13</v>
      </c>
      <c r="N20" s="13">
        <f t="shared" si="4"/>
        <v>1.5393567498942023E-2</v>
      </c>
      <c r="O20" s="10"/>
      <c r="P20" s="4">
        <f t="shared" si="5"/>
        <v>1</v>
      </c>
      <c r="Q20" s="15"/>
      <c r="R20" s="4">
        <f t="shared" si="6"/>
        <v>1</v>
      </c>
      <c r="S20" s="13" t="e">
        <f t="shared" si="7"/>
        <v>#DIV/0!</v>
      </c>
      <c r="T20" s="10"/>
      <c r="U20" s="4">
        <f t="shared" si="8"/>
        <v>1</v>
      </c>
      <c r="V20" s="18"/>
      <c r="W20" s="18"/>
      <c r="X20" s="18"/>
      <c r="Y20" s="18"/>
    </row>
    <row r="21" spans="1:25" ht="17.399999999999999">
      <c r="A21" s="9" t="s">
        <v>33</v>
      </c>
      <c r="B21" s="12">
        <v>183.95</v>
      </c>
      <c r="C21" s="4">
        <f t="shared" si="9"/>
        <v>16</v>
      </c>
      <c r="D21" s="13">
        <f t="shared" si="10"/>
        <v>6.0089145571222543E-3</v>
      </c>
      <c r="E21" s="6"/>
      <c r="F21" s="4">
        <f t="shared" si="0"/>
        <v>1</v>
      </c>
      <c r="G21" s="14">
        <v>115.84</v>
      </c>
      <c r="H21" s="4">
        <f t="shared" si="1"/>
        <v>16</v>
      </c>
      <c r="I21" s="13">
        <f t="shared" si="11"/>
        <v>8.9281241305214053E-3</v>
      </c>
      <c r="J21" s="10"/>
      <c r="K21" s="4">
        <f t="shared" si="2"/>
        <v>1</v>
      </c>
      <c r="L21" s="14">
        <v>68.11</v>
      </c>
      <c r="M21" s="4">
        <f t="shared" si="3"/>
        <v>14</v>
      </c>
      <c r="N21" s="13">
        <f t="shared" si="4"/>
        <v>1.1622390891840606E-2</v>
      </c>
      <c r="O21" s="10"/>
      <c r="P21" s="4">
        <f t="shared" si="5"/>
        <v>1</v>
      </c>
      <c r="Q21" s="15"/>
      <c r="R21" s="4">
        <f t="shared" si="6"/>
        <v>1</v>
      </c>
      <c r="S21" s="13" t="e">
        <f t="shared" si="7"/>
        <v>#DIV/0!</v>
      </c>
      <c r="T21" s="10"/>
      <c r="U21" s="4">
        <f t="shared" si="8"/>
        <v>1</v>
      </c>
      <c r="V21" s="18"/>
      <c r="W21" s="18"/>
      <c r="X21" s="18"/>
      <c r="Y21" s="18"/>
    </row>
    <row r="22" spans="1:25" ht="17.399999999999999">
      <c r="A22" s="9" t="s">
        <v>34</v>
      </c>
      <c r="B22" s="12">
        <v>27.15</v>
      </c>
      <c r="C22" s="4">
        <f t="shared" si="9"/>
        <v>17</v>
      </c>
      <c r="D22" s="13">
        <f t="shared" si="10"/>
        <v>8.8688246928985705E-4</v>
      </c>
      <c r="E22" s="6"/>
      <c r="F22" s="4">
        <f t="shared" si="0"/>
        <v>1</v>
      </c>
      <c r="G22" s="14">
        <v>11.1</v>
      </c>
      <c r="H22" s="4">
        <f t="shared" si="1"/>
        <v>17</v>
      </c>
      <c r="I22" s="13">
        <f t="shared" si="11"/>
        <v>8.5550913198193716E-4</v>
      </c>
      <c r="J22" s="10"/>
      <c r="K22" s="4">
        <f t="shared" si="2"/>
        <v>1</v>
      </c>
      <c r="L22" s="14">
        <v>16.05</v>
      </c>
      <c r="M22" s="4">
        <f t="shared" si="3"/>
        <v>17</v>
      </c>
      <c r="N22" s="13">
        <f t="shared" si="4"/>
        <v>2.7387956807229737E-3</v>
      </c>
      <c r="O22" s="10"/>
      <c r="P22" s="4">
        <f t="shared" si="5"/>
        <v>1</v>
      </c>
      <c r="Q22" s="15"/>
      <c r="R22" s="4">
        <f t="shared" si="6"/>
        <v>1</v>
      </c>
      <c r="S22" s="13" t="e">
        <f t="shared" si="7"/>
        <v>#DIV/0!</v>
      </c>
      <c r="T22" s="10"/>
      <c r="U22" s="4">
        <f t="shared" si="8"/>
        <v>1</v>
      </c>
      <c r="V22" s="18"/>
      <c r="W22" s="18"/>
      <c r="X22" s="18"/>
      <c r="Y22" s="18"/>
    </row>
    <row r="23" spans="1:25" ht="20.399999999999999">
      <c r="A23" s="20" t="s">
        <v>35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1:25">
      <c r="A24" s="21" t="s">
        <v>36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spans="1:25" ht="15.6">
      <c r="A25" s="23"/>
      <c r="B25" s="25" t="s">
        <v>37</v>
      </c>
      <c r="C25" s="25"/>
      <c r="D25" s="25"/>
      <c r="E25" s="25"/>
      <c r="F25" s="25"/>
      <c r="G25" s="25" t="s">
        <v>38</v>
      </c>
      <c r="H25" s="25"/>
      <c r="I25" s="25"/>
      <c r="J25" s="25"/>
      <c r="K25" s="25"/>
      <c r="L25" s="25" t="s">
        <v>39</v>
      </c>
      <c r="M25" s="25"/>
      <c r="N25" s="25"/>
      <c r="O25" s="25"/>
      <c r="P25" s="25"/>
      <c r="Q25" s="25" t="s">
        <v>40</v>
      </c>
      <c r="R25" s="25"/>
      <c r="S25" s="25"/>
      <c r="T25" s="25"/>
      <c r="U25" s="25"/>
      <c r="V25" s="25" t="s">
        <v>41</v>
      </c>
      <c r="W25" s="25"/>
      <c r="X25" s="25" t="s">
        <v>42</v>
      </c>
      <c r="Y25" s="25"/>
    </row>
    <row r="26" spans="1:25" ht="31.2">
      <c r="A26" s="24"/>
      <c r="B26" s="1" t="s">
        <v>43</v>
      </c>
      <c r="C26" s="1" t="s">
        <v>9</v>
      </c>
      <c r="D26" s="1" t="s">
        <v>10</v>
      </c>
      <c r="E26" s="1" t="s">
        <v>11</v>
      </c>
      <c r="F26" s="1" t="s">
        <v>12</v>
      </c>
      <c r="G26" s="1" t="s">
        <v>13</v>
      </c>
      <c r="H26" s="1" t="s">
        <v>9</v>
      </c>
      <c r="I26" s="1" t="s">
        <v>10</v>
      </c>
      <c r="J26" s="1" t="s">
        <v>11</v>
      </c>
      <c r="K26" s="1" t="s">
        <v>12</v>
      </c>
      <c r="L26" s="1" t="s">
        <v>14</v>
      </c>
      <c r="M26" s="1" t="s">
        <v>9</v>
      </c>
      <c r="N26" s="1" t="s">
        <v>10</v>
      </c>
      <c r="O26" s="1" t="s">
        <v>11</v>
      </c>
      <c r="P26" s="1" t="s">
        <v>12</v>
      </c>
      <c r="Q26" s="1" t="s">
        <v>44</v>
      </c>
      <c r="R26" s="1" t="s">
        <v>9</v>
      </c>
      <c r="S26" s="1" t="s">
        <v>10</v>
      </c>
      <c r="T26" s="1" t="s">
        <v>11</v>
      </c>
      <c r="U26" s="1" t="s">
        <v>12</v>
      </c>
      <c r="V26" s="1" t="s">
        <v>15</v>
      </c>
      <c r="W26" s="1" t="s">
        <v>11</v>
      </c>
      <c r="X26" s="1" t="s">
        <v>16</v>
      </c>
      <c r="Y26" s="1" t="s">
        <v>11</v>
      </c>
    </row>
    <row r="27" spans="1:25" ht="17.399999999999999">
      <c r="A27" s="2" t="s">
        <v>17</v>
      </c>
      <c r="B27" s="12">
        <f>G27+L27+Q27+V27+X27</f>
        <v>218186.08000000002</v>
      </c>
      <c r="C27" s="4"/>
      <c r="D27" s="5"/>
      <c r="E27" s="6"/>
      <c r="F27" s="7"/>
      <c r="G27" s="12">
        <v>87147.68</v>
      </c>
      <c r="H27" s="9"/>
      <c r="I27" s="7"/>
      <c r="J27" s="10"/>
      <c r="K27" s="7"/>
      <c r="L27" s="8">
        <f>SUM(L28:L44)</f>
        <v>34236.6</v>
      </c>
      <c r="M27" s="9"/>
      <c r="N27" s="7"/>
      <c r="O27" s="10"/>
      <c r="P27" s="7"/>
      <c r="Q27" s="12">
        <f>SUM(Q28:Q44)</f>
        <v>0</v>
      </c>
      <c r="R27" s="9"/>
      <c r="S27" s="7"/>
      <c r="T27" s="10"/>
      <c r="U27" s="7"/>
      <c r="V27" s="12">
        <v>96645.23</v>
      </c>
      <c r="W27" s="11"/>
      <c r="X27" s="12">
        <v>156.57</v>
      </c>
      <c r="Y27" s="11"/>
    </row>
    <row r="28" spans="1:25" ht="17.399999999999999">
      <c r="A28" s="9" t="s">
        <v>18</v>
      </c>
      <c r="B28" s="12">
        <v>127346.72</v>
      </c>
      <c r="C28" s="4">
        <f t="shared" ref="C28:H43" si="12">RANK(B28,B$28:B$44)</f>
        <v>1</v>
      </c>
      <c r="D28" s="13">
        <f>B28/B$27</f>
        <v>0.58366106582051436</v>
      </c>
      <c r="E28" s="6"/>
      <c r="F28" s="4">
        <f t="shared" si="12"/>
        <v>1</v>
      </c>
      <c r="G28" s="14">
        <v>22416.79</v>
      </c>
      <c r="H28" s="4">
        <f t="shared" si="12"/>
        <v>1</v>
      </c>
      <c r="I28" s="13">
        <f t="shared" ref="I28:I44" si="13">G28/G$27</f>
        <v>0.25722761638634556</v>
      </c>
      <c r="J28" s="10"/>
      <c r="K28" s="4">
        <f t="shared" ref="K28:K44" si="14">RANK(J28,J$28:J$44)</f>
        <v>1</v>
      </c>
      <c r="L28" s="14">
        <v>8532.5</v>
      </c>
      <c r="M28" s="4">
        <f t="shared" ref="M28:M44" si="15">RANK(L28,L$28:L$44)</f>
        <v>1</v>
      </c>
      <c r="N28" s="13">
        <f t="shared" ref="N28:N44" si="16">L28/L$27</f>
        <v>0.24922159326568644</v>
      </c>
      <c r="O28" s="10"/>
      <c r="P28" s="4">
        <f t="shared" ref="P28:P44" si="17">RANK(O28,O$28:O$44)</f>
        <v>1</v>
      </c>
      <c r="Q28" s="14"/>
      <c r="R28" s="4">
        <f t="shared" ref="R28:R44" si="18">RANK(Q28,Q$28:Q$44)</f>
        <v>1</v>
      </c>
      <c r="S28" s="13" t="e">
        <f t="shared" ref="S28:S44" si="19">Q28/Q$27</f>
        <v>#DIV/0!</v>
      </c>
      <c r="T28" s="10"/>
      <c r="U28" s="4">
        <f t="shared" ref="U28:U44" si="20">RANK(T28,T$28:T$44)</f>
        <v>1</v>
      </c>
      <c r="V28" s="7">
        <v>96240.86</v>
      </c>
      <c r="W28" s="11"/>
      <c r="X28" s="17">
        <v>156.57</v>
      </c>
      <c r="Y28" s="11"/>
    </row>
    <row r="29" spans="1:25" ht="17.399999999999999">
      <c r="A29" s="9" t="s">
        <v>19</v>
      </c>
      <c r="B29" s="12">
        <v>9098.59</v>
      </c>
      <c r="C29" s="4">
        <f t="shared" si="12"/>
        <v>5</v>
      </c>
      <c r="D29" s="13">
        <f t="shared" ref="D29:D44" si="21">B29/B$27</f>
        <v>4.1701056272700807E-2</v>
      </c>
      <c r="E29" s="6"/>
      <c r="F29" s="4">
        <f t="shared" si="12"/>
        <v>1</v>
      </c>
      <c r="G29" s="14">
        <v>7279.12</v>
      </c>
      <c r="H29" s="4">
        <f t="shared" si="12"/>
        <v>5</v>
      </c>
      <c r="I29" s="13">
        <f t="shared" si="13"/>
        <v>8.3526262546518737E-2</v>
      </c>
      <c r="J29" s="10"/>
      <c r="K29" s="4">
        <f t="shared" si="14"/>
        <v>1</v>
      </c>
      <c r="L29" s="14">
        <v>1415.1</v>
      </c>
      <c r="M29" s="4">
        <f t="shared" si="15"/>
        <v>9</v>
      </c>
      <c r="N29" s="13">
        <f t="shared" si="16"/>
        <v>4.13329594644328E-2</v>
      </c>
      <c r="O29" s="10"/>
      <c r="P29" s="4">
        <f t="shared" si="17"/>
        <v>1</v>
      </c>
      <c r="Q29" s="14"/>
      <c r="R29" s="4">
        <f t="shared" si="18"/>
        <v>1</v>
      </c>
      <c r="S29" s="13" t="e">
        <f t="shared" si="19"/>
        <v>#DIV/0!</v>
      </c>
      <c r="T29" s="10"/>
      <c r="U29" s="4">
        <f t="shared" si="20"/>
        <v>1</v>
      </c>
      <c r="V29" s="7">
        <v>404.37</v>
      </c>
      <c r="W29" s="11"/>
      <c r="X29" s="18"/>
      <c r="Y29" s="19"/>
    </row>
    <row r="30" spans="1:25" ht="17.399999999999999">
      <c r="A30" s="9" t="s">
        <v>20</v>
      </c>
      <c r="B30" s="12">
        <v>9371.26</v>
      </c>
      <c r="C30" s="4">
        <f t="shared" si="12"/>
        <v>4</v>
      </c>
      <c r="D30" s="13">
        <f t="shared" si="21"/>
        <v>4.2950769361638469E-2</v>
      </c>
      <c r="E30" s="6"/>
      <c r="F30" s="4">
        <f t="shared" si="12"/>
        <v>1</v>
      </c>
      <c r="G30" s="14">
        <v>7503.85</v>
      </c>
      <c r="H30" s="4">
        <f t="shared" si="12"/>
        <v>4</v>
      </c>
      <c r="I30" s="13">
        <f t="shared" si="13"/>
        <v>8.6104988681282163E-2</v>
      </c>
      <c r="J30" s="10"/>
      <c r="K30" s="4">
        <f t="shared" si="14"/>
        <v>1</v>
      </c>
      <c r="L30" s="14">
        <v>1867.41</v>
      </c>
      <c r="M30" s="4">
        <f t="shared" si="15"/>
        <v>8</v>
      </c>
      <c r="N30" s="13">
        <f t="shared" si="16"/>
        <v>5.4544259651951421E-2</v>
      </c>
      <c r="O30" s="10"/>
      <c r="P30" s="4">
        <f t="shared" si="17"/>
        <v>1</v>
      </c>
      <c r="Q30" s="14"/>
      <c r="R30" s="4">
        <f t="shared" si="18"/>
        <v>1</v>
      </c>
      <c r="S30" s="13" t="e">
        <f t="shared" si="19"/>
        <v>#DIV/0!</v>
      </c>
      <c r="T30" s="10"/>
      <c r="U30" s="4">
        <f t="shared" si="20"/>
        <v>1</v>
      </c>
      <c r="V30" s="18"/>
      <c r="W30" s="18"/>
      <c r="X30" s="18"/>
      <c r="Y30" s="19"/>
    </row>
    <row r="31" spans="1:25" ht="17.399999999999999">
      <c r="A31" s="9" t="s">
        <v>21</v>
      </c>
      <c r="B31" s="12">
        <v>8029.69</v>
      </c>
      <c r="C31" s="4">
        <f t="shared" si="12"/>
        <v>6</v>
      </c>
      <c r="D31" s="13">
        <f t="shared" si="21"/>
        <v>3.6802026967073243E-2</v>
      </c>
      <c r="E31" s="6"/>
      <c r="F31" s="4">
        <f t="shared" si="12"/>
        <v>1</v>
      </c>
      <c r="G31" s="14">
        <v>3975.24</v>
      </c>
      <c r="H31" s="4">
        <f t="shared" si="12"/>
        <v>9</v>
      </c>
      <c r="I31" s="13">
        <f t="shared" si="13"/>
        <v>4.5614983669100544E-2</v>
      </c>
      <c r="J31" s="10"/>
      <c r="K31" s="4">
        <f t="shared" si="14"/>
        <v>1</v>
      </c>
      <c r="L31" s="14">
        <v>4054.45</v>
      </c>
      <c r="M31" s="4">
        <f t="shared" si="15"/>
        <v>2</v>
      </c>
      <c r="N31" s="13">
        <f t="shared" si="16"/>
        <v>0.11842443466933049</v>
      </c>
      <c r="O31" s="10"/>
      <c r="P31" s="4">
        <f t="shared" si="17"/>
        <v>1</v>
      </c>
      <c r="Q31" s="14"/>
      <c r="R31" s="4">
        <f t="shared" si="18"/>
        <v>1</v>
      </c>
      <c r="S31" s="13" t="e">
        <f t="shared" si="19"/>
        <v>#DIV/0!</v>
      </c>
      <c r="T31" s="10"/>
      <c r="U31" s="4">
        <f t="shared" si="20"/>
        <v>1</v>
      </c>
      <c r="V31" s="18"/>
      <c r="W31" s="18"/>
      <c r="X31" s="18"/>
      <c r="Y31" s="19"/>
    </row>
    <row r="32" spans="1:25" ht="17.399999999999999">
      <c r="A32" s="9" t="s">
        <v>22</v>
      </c>
      <c r="B32" s="12">
        <v>10902.16</v>
      </c>
      <c r="C32" s="4">
        <f t="shared" si="12"/>
        <v>2</v>
      </c>
      <c r="D32" s="13">
        <f t="shared" si="21"/>
        <v>4.9967257306240617E-2</v>
      </c>
      <c r="E32" s="6"/>
      <c r="F32" s="4">
        <f t="shared" si="12"/>
        <v>1</v>
      </c>
      <c r="G32" s="14">
        <v>8785.7000000000007</v>
      </c>
      <c r="H32" s="4">
        <f t="shared" si="12"/>
        <v>2</v>
      </c>
      <c r="I32" s="13">
        <f t="shared" si="13"/>
        <v>0.100813928724207</v>
      </c>
      <c r="J32" s="10"/>
      <c r="K32" s="4">
        <f t="shared" si="14"/>
        <v>1</v>
      </c>
      <c r="L32" s="14">
        <v>2116.46</v>
      </c>
      <c r="M32" s="4">
        <f t="shared" si="15"/>
        <v>6</v>
      </c>
      <c r="N32" s="13">
        <f t="shared" si="16"/>
        <v>6.1818638533031899E-2</v>
      </c>
      <c r="O32" s="10"/>
      <c r="P32" s="4">
        <f t="shared" si="17"/>
        <v>1</v>
      </c>
      <c r="Q32" s="14"/>
      <c r="R32" s="4">
        <f t="shared" si="18"/>
        <v>1</v>
      </c>
      <c r="S32" s="13" t="e">
        <f t="shared" si="19"/>
        <v>#DIV/0!</v>
      </c>
      <c r="T32" s="10"/>
      <c r="U32" s="4">
        <f t="shared" si="20"/>
        <v>1</v>
      </c>
      <c r="V32" s="18"/>
      <c r="W32" s="18"/>
      <c r="X32" s="18"/>
      <c r="Y32" s="19"/>
    </row>
    <row r="33" spans="1:25" ht="17.399999999999999">
      <c r="A33" s="9" t="s">
        <v>23</v>
      </c>
      <c r="B33" s="12">
        <v>1345.53</v>
      </c>
      <c r="C33" s="4">
        <f t="shared" si="12"/>
        <v>16</v>
      </c>
      <c r="D33" s="13">
        <f t="shared" si="21"/>
        <v>6.1668920400421512E-3</v>
      </c>
      <c r="E33" s="6"/>
      <c r="F33" s="4">
        <f t="shared" si="12"/>
        <v>1</v>
      </c>
      <c r="G33" s="14">
        <v>1160.69</v>
      </c>
      <c r="H33" s="4">
        <f t="shared" si="12"/>
        <v>14</v>
      </c>
      <c r="I33" s="13">
        <f t="shared" si="13"/>
        <v>1.3318656331413527E-2</v>
      </c>
      <c r="J33" s="10"/>
      <c r="K33" s="4">
        <f t="shared" si="14"/>
        <v>1</v>
      </c>
      <c r="L33" s="14">
        <v>184.84</v>
      </c>
      <c r="M33" s="4">
        <f t="shared" si="15"/>
        <v>16</v>
      </c>
      <c r="N33" s="13">
        <f t="shared" si="16"/>
        <v>5.3989005917643692E-3</v>
      </c>
      <c r="O33" s="10"/>
      <c r="P33" s="4">
        <f t="shared" si="17"/>
        <v>1</v>
      </c>
      <c r="Q33" s="14"/>
      <c r="R33" s="4">
        <f t="shared" si="18"/>
        <v>1</v>
      </c>
      <c r="S33" s="13" t="e">
        <f t="shared" si="19"/>
        <v>#DIV/0!</v>
      </c>
      <c r="T33" s="10"/>
      <c r="U33" s="4">
        <f t="shared" si="20"/>
        <v>1</v>
      </c>
      <c r="V33" s="18"/>
      <c r="W33" s="18"/>
      <c r="X33" s="18"/>
      <c r="Y33" s="19"/>
    </row>
    <row r="34" spans="1:25" ht="17.399999999999999">
      <c r="A34" s="9" t="s">
        <v>24</v>
      </c>
      <c r="B34" s="12">
        <v>4126.3900000000003</v>
      </c>
      <c r="C34" s="4">
        <f t="shared" si="12"/>
        <v>11</v>
      </c>
      <c r="D34" s="13">
        <f t="shared" si="21"/>
        <v>1.891225141402238E-2</v>
      </c>
      <c r="E34" s="6"/>
      <c r="F34" s="4">
        <f t="shared" si="12"/>
        <v>1</v>
      </c>
      <c r="G34" s="14">
        <v>2780.3</v>
      </c>
      <c r="H34" s="4">
        <f t="shared" si="12"/>
        <v>11</v>
      </c>
      <c r="I34" s="13">
        <f t="shared" si="13"/>
        <v>3.1903316301707632E-2</v>
      </c>
      <c r="J34" s="10"/>
      <c r="K34" s="4">
        <f t="shared" si="14"/>
        <v>1</v>
      </c>
      <c r="L34" s="14">
        <v>1346.09</v>
      </c>
      <c r="M34" s="4">
        <f t="shared" si="15"/>
        <v>10</v>
      </c>
      <c r="N34" s="13">
        <f t="shared" si="16"/>
        <v>3.9317280337416681E-2</v>
      </c>
      <c r="O34" s="10"/>
      <c r="P34" s="4">
        <f t="shared" si="17"/>
        <v>1</v>
      </c>
      <c r="Q34" s="14"/>
      <c r="R34" s="4">
        <f t="shared" si="18"/>
        <v>1</v>
      </c>
      <c r="S34" s="13" t="e">
        <f t="shared" si="19"/>
        <v>#DIV/0!</v>
      </c>
      <c r="T34" s="10"/>
      <c r="U34" s="4">
        <f t="shared" si="20"/>
        <v>1</v>
      </c>
      <c r="V34" s="18"/>
      <c r="W34" s="18"/>
      <c r="X34" s="18"/>
      <c r="Y34" s="19"/>
    </row>
    <row r="35" spans="1:25" ht="17.399999999999999">
      <c r="A35" s="9" t="s">
        <v>25</v>
      </c>
      <c r="B35" s="12">
        <v>7389.39</v>
      </c>
      <c r="C35" s="4">
        <f t="shared" si="12"/>
        <v>9</v>
      </c>
      <c r="D35" s="13">
        <f t="shared" si="21"/>
        <v>3.38673759572563E-2</v>
      </c>
      <c r="E35" s="6"/>
      <c r="F35" s="4">
        <f t="shared" si="12"/>
        <v>1</v>
      </c>
      <c r="G35" s="14">
        <v>4978.83</v>
      </c>
      <c r="H35" s="4">
        <f t="shared" si="12"/>
        <v>7</v>
      </c>
      <c r="I35" s="13">
        <f t="shared" si="13"/>
        <v>5.7130952883656799E-2</v>
      </c>
      <c r="J35" s="10"/>
      <c r="K35" s="4">
        <f t="shared" si="14"/>
        <v>1</v>
      </c>
      <c r="L35" s="14">
        <v>2410.56</v>
      </c>
      <c r="M35" s="4">
        <f t="shared" si="15"/>
        <v>5</v>
      </c>
      <c r="N35" s="13">
        <f t="shared" si="16"/>
        <v>7.0408860692942637E-2</v>
      </c>
      <c r="O35" s="10"/>
      <c r="P35" s="4">
        <f t="shared" si="17"/>
        <v>1</v>
      </c>
      <c r="Q35" s="14"/>
      <c r="R35" s="4">
        <f t="shared" si="18"/>
        <v>1</v>
      </c>
      <c r="S35" s="13" t="e">
        <f t="shared" si="19"/>
        <v>#DIV/0!</v>
      </c>
      <c r="T35" s="10"/>
      <c r="U35" s="4">
        <f t="shared" si="20"/>
        <v>1</v>
      </c>
      <c r="V35" s="18"/>
      <c r="W35" s="18"/>
      <c r="X35" s="18"/>
      <c r="Y35" s="18"/>
    </row>
    <row r="36" spans="1:25" ht="17.399999999999999">
      <c r="A36" s="9" t="s">
        <v>26</v>
      </c>
      <c r="B36" s="12">
        <v>7413.54</v>
      </c>
      <c r="C36" s="4">
        <f t="shared" si="12"/>
        <v>8</v>
      </c>
      <c r="D36" s="13">
        <f t="shared" si="21"/>
        <v>3.3978061295202699E-2</v>
      </c>
      <c r="E36" s="6"/>
      <c r="F36" s="4">
        <f t="shared" si="12"/>
        <v>1</v>
      </c>
      <c r="G36" s="14">
        <v>3968.79</v>
      </c>
      <c r="H36" s="4">
        <f t="shared" si="12"/>
        <v>10</v>
      </c>
      <c r="I36" s="13">
        <f t="shared" si="13"/>
        <v>4.5540971371813913E-2</v>
      </c>
      <c r="J36" s="10"/>
      <c r="K36" s="4">
        <f t="shared" si="14"/>
        <v>1</v>
      </c>
      <c r="L36" s="14">
        <v>3444.75</v>
      </c>
      <c r="M36" s="4">
        <f t="shared" si="15"/>
        <v>3</v>
      </c>
      <c r="N36" s="13">
        <f t="shared" si="16"/>
        <v>0.1006160074306444</v>
      </c>
      <c r="O36" s="10"/>
      <c r="P36" s="4">
        <f t="shared" si="17"/>
        <v>1</v>
      </c>
      <c r="Q36" s="14"/>
      <c r="R36" s="4">
        <f t="shared" si="18"/>
        <v>1</v>
      </c>
      <c r="S36" s="13" t="e">
        <f t="shared" si="19"/>
        <v>#DIV/0!</v>
      </c>
      <c r="T36" s="10"/>
      <c r="U36" s="4">
        <f t="shared" si="20"/>
        <v>1</v>
      </c>
      <c r="V36" s="18"/>
      <c r="W36" s="18"/>
      <c r="X36" s="18"/>
      <c r="Y36" s="18"/>
    </row>
    <row r="37" spans="1:25" ht="17.399999999999999">
      <c r="A37" s="9" t="s">
        <v>27</v>
      </c>
      <c r="B37" s="12">
        <v>10100.030000000001</v>
      </c>
      <c r="C37" s="4">
        <f t="shared" si="12"/>
        <v>3</v>
      </c>
      <c r="D37" s="13">
        <f t="shared" si="21"/>
        <v>4.6290899951087622E-2</v>
      </c>
      <c r="E37" s="6"/>
      <c r="F37" s="4">
        <f t="shared" si="12"/>
        <v>1</v>
      </c>
      <c r="G37" s="14">
        <v>8182.59</v>
      </c>
      <c r="H37" s="4">
        <f t="shared" si="12"/>
        <v>3</v>
      </c>
      <c r="I37" s="13">
        <f t="shared" si="13"/>
        <v>9.3893377310790144E-2</v>
      </c>
      <c r="J37" s="10"/>
      <c r="K37" s="4">
        <f t="shared" si="14"/>
        <v>1</v>
      </c>
      <c r="L37" s="14">
        <v>1917.44</v>
      </c>
      <c r="M37" s="4">
        <f t="shared" si="15"/>
        <v>7</v>
      </c>
      <c r="N37" s="13">
        <f t="shared" si="16"/>
        <v>5.600556129989543E-2</v>
      </c>
      <c r="O37" s="10"/>
      <c r="P37" s="4">
        <f t="shared" si="17"/>
        <v>1</v>
      </c>
      <c r="Q37" s="14"/>
      <c r="R37" s="4">
        <f t="shared" si="18"/>
        <v>1</v>
      </c>
      <c r="S37" s="13" t="e">
        <f t="shared" si="19"/>
        <v>#DIV/0!</v>
      </c>
      <c r="T37" s="10"/>
      <c r="U37" s="4">
        <f t="shared" si="20"/>
        <v>1</v>
      </c>
      <c r="V37" s="18"/>
      <c r="W37" s="18"/>
      <c r="X37" s="18"/>
      <c r="Y37" s="18"/>
    </row>
    <row r="38" spans="1:25" ht="17.399999999999999">
      <c r="A38" s="9" t="s">
        <v>28</v>
      </c>
      <c r="B38" s="12">
        <v>7631.74</v>
      </c>
      <c r="C38" s="4">
        <f t="shared" si="12"/>
        <v>7</v>
      </c>
      <c r="D38" s="13">
        <f t="shared" si="21"/>
        <v>3.4978125093956501E-2</v>
      </c>
      <c r="E38" s="6"/>
      <c r="F38" s="4">
        <f t="shared" si="12"/>
        <v>1</v>
      </c>
      <c r="G38" s="14">
        <v>6305.94</v>
      </c>
      <c r="H38" s="4">
        <f t="shared" si="12"/>
        <v>6</v>
      </c>
      <c r="I38" s="13">
        <f t="shared" si="13"/>
        <v>7.2359241232813079E-2</v>
      </c>
      <c r="J38" s="10"/>
      <c r="K38" s="4">
        <f t="shared" si="14"/>
        <v>1</v>
      </c>
      <c r="L38" s="14">
        <v>1325.8</v>
      </c>
      <c r="M38" s="4">
        <f t="shared" si="15"/>
        <v>11</v>
      </c>
      <c r="N38" s="13">
        <f t="shared" si="16"/>
        <v>3.872463971305562E-2</v>
      </c>
      <c r="O38" s="10"/>
      <c r="P38" s="4">
        <f t="shared" si="17"/>
        <v>1</v>
      </c>
      <c r="Q38" s="14"/>
      <c r="R38" s="4">
        <f t="shared" si="18"/>
        <v>1</v>
      </c>
      <c r="S38" s="13" t="e">
        <f t="shared" si="19"/>
        <v>#DIV/0!</v>
      </c>
      <c r="T38" s="10"/>
      <c r="U38" s="4">
        <f t="shared" si="20"/>
        <v>1</v>
      </c>
      <c r="V38" s="18"/>
      <c r="W38" s="18"/>
      <c r="X38" s="18"/>
      <c r="Y38" s="18"/>
    </row>
    <row r="39" spans="1:25" ht="17.399999999999999">
      <c r="A39" s="9" t="s">
        <v>29</v>
      </c>
      <c r="B39" s="12">
        <v>2105.4699999999998</v>
      </c>
      <c r="C39" s="4">
        <f t="shared" si="12"/>
        <v>13</v>
      </c>
      <c r="D39" s="13">
        <f t="shared" si="21"/>
        <v>9.6498823389649796E-3</v>
      </c>
      <c r="E39" s="6"/>
      <c r="F39" s="4">
        <f t="shared" si="12"/>
        <v>1</v>
      </c>
      <c r="G39" s="14">
        <v>1068.83</v>
      </c>
      <c r="H39" s="4">
        <f t="shared" si="12"/>
        <v>16</v>
      </c>
      <c r="I39" s="13">
        <f t="shared" si="13"/>
        <v>1.2264583520754655E-2</v>
      </c>
      <c r="J39" s="10"/>
      <c r="K39" s="4">
        <f t="shared" si="14"/>
        <v>1</v>
      </c>
      <c r="L39" s="14">
        <v>1036.6400000000001</v>
      </c>
      <c r="M39" s="4">
        <f t="shared" si="15"/>
        <v>12</v>
      </c>
      <c r="N39" s="13">
        <f t="shared" si="16"/>
        <v>3.027870758194447E-2</v>
      </c>
      <c r="O39" s="10"/>
      <c r="P39" s="4">
        <f t="shared" si="17"/>
        <v>1</v>
      </c>
      <c r="Q39" s="14"/>
      <c r="R39" s="4">
        <f t="shared" si="18"/>
        <v>1</v>
      </c>
      <c r="S39" s="13" t="e">
        <f t="shared" si="19"/>
        <v>#DIV/0!</v>
      </c>
      <c r="T39" s="10"/>
      <c r="U39" s="4">
        <f t="shared" si="20"/>
        <v>1</v>
      </c>
      <c r="V39" s="18"/>
      <c r="W39" s="18"/>
      <c r="X39" s="18"/>
      <c r="Y39" s="18"/>
    </row>
    <row r="40" spans="1:25" ht="17.399999999999999">
      <c r="A40" s="9" t="s">
        <v>30</v>
      </c>
      <c r="B40" s="12">
        <v>7328.74</v>
      </c>
      <c r="C40" s="4">
        <f t="shared" si="12"/>
        <v>10</v>
      </c>
      <c r="D40" s="13">
        <f t="shared" si="21"/>
        <v>3.3589402220343297E-2</v>
      </c>
      <c r="E40" s="6"/>
      <c r="F40" s="4">
        <f t="shared" si="12"/>
        <v>1</v>
      </c>
      <c r="G40" s="14">
        <v>3998.4</v>
      </c>
      <c r="H40" s="4">
        <f t="shared" si="12"/>
        <v>8</v>
      </c>
      <c r="I40" s="13">
        <f t="shared" si="13"/>
        <v>4.5880739452846021E-2</v>
      </c>
      <c r="J40" s="10"/>
      <c r="K40" s="4">
        <f t="shared" si="14"/>
        <v>1</v>
      </c>
      <c r="L40" s="14">
        <v>3330.34</v>
      </c>
      <c r="M40" s="4">
        <f t="shared" si="15"/>
        <v>4</v>
      </c>
      <c r="N40" s="13">
        <f t="shared" si="16"/>
        <v>9.7274262047049059E-2</v>
      </c>
      <c r="O40" s="10"/>
      <c r="P40" s="4">
        <f t="shared" si="17"/>
        <v>1</v>
      </c>
      <c r="Q40" s="14"/>
      <c r="R40" s="4">
        <f t="shared" si="18"/>
        <v>1</v>
      </c>
      <c r="S40" s="13" t="e">
        <f t="shared" si="19"/>
        <v>#DIV/0!</v>
      </c>
      <c r="T40" s="10"/>
      <c r="U40" s="4">
        <f t="shared" si="20"/>
        <v>1</v>
      </c>
      <c r="V40" s="18"/>
      <c r="W40" s="18"/>
      <c r="X40" s="18"/>
      <c r="Y40" s="18"/>
    </row>
    <row r="41" spans="1:25" ht="17.399999999999999">
      <c r="A41" s="9" t="s">
        <v>31</v>
      </c>
      <c r="B41" s="12">
        <v>1479.2</v>
      </c>
      <c r="C41" s="4">
        <f t="shared" si="12"/>
        <v>15</v>
      </c>
      <c r="D41" s="13">
        <f t="shared" si="21"/>
        <v>6.7795342397645167E-3</v>
      </c>
      <c r="E41" s="6"/>
      <c r="F41" s="4">
        <f t="shared" si="12"/>
        <v>1</v>
      </c>
      <c r="G41" s="14">
        <v>1071.48</v>
      </c>
      <c r="H41" s="4">
        <f t="shared" si="12"/>
        <v>15</v>
      </c>
      <c r="I41" s="13">
        <f t="shared" si="13"/>
        <v>1.2294991673903424E-2</v>
      </c>
      <c r="J41" s="10"/>
      <c r="K41" s="4">
        <f t="shared" si="14"/>
        <v>1</v>
      </c>
      <c r="L41" s="14">
        <v>407.72</v>
      </c>
      <c r="M41" s="4">
        <f t="shared" si="15"/>
        <v>14</v>
      </c>
      <c r="N41" s="13">
        <f t="shared" si="16"/>
        <v>1.190889282230128E-2</v>
      </c>
      <c r="O41" s="10"/>
      <c r="P41" s="4">
        <f t="shared" si="17"/>
        <v>1</v>
      </c>
      <c r="Q41" s="14"/>
      <c r="R41" s="4">
        <f t="shared" si="18"/>
        <v>1</v>
      </c>
      <c r="S41" s="13" t="e">
        <f t="shared" si="19"/>
        <v>#DIV/0!</v>
      </c>
      <c r="T41" s="10"/>
      <c r="U41" s="4">
        <f t="shared" si="20"/>
        <v>1</v>
      </c>
      <c r="V41" s="18"/>
      <c r="W41" s="18"/>
      <c r="X41" s="18"/>
      <c r="Y41" s="18"/>
    </row>
    <row r="42" spans="1:25" ht="17.399999999999999">
      <c r="A42" s="9" t="s">
        <v>32</v>
      </c>
      <c r="B42" s="12">
        <v>2660.82</v>
      </c>
      <c r="C42" s="4">
        <f t="shared" si="12"/>
        <v>12</v>
      </c>
      <c r="D42" s="13">
        <f t="shared" si="21"/>
        <v>1.219518678735142E-2</v>
      </c>
      <c r="E42" s="6"/>
      <c r="F42" s="4">
        <f t="shared" si="12"/>
        <v>1</v>
      </c>
      <c r="G42" s="14">
        <v>2221.5</v>
      </c>
      <c r="H42" s="4">
        <f t="shared" si="12"/>
        <v>12</v>
      </c>
      <c r="I42" s="13">
        <f t="shared" si="13"/>
        <v>2.5491212158487753E-2</v>
      </c>
      <c r="J42" s="10"/>
      <c r="K42" s="4">
        <f t="shared" si="14"/>
        <v>1</v>
      </c>
      <c r="L42" s="14">
        <v>439.32</v>
      </c>
      <c r="M42" s="4">
        <f t="shared" si="15"/>
        <v>13</v>
      </c>
      <c r="N42" s="13">
        <f t="shared" si="16"/>
        <v>1.283188167049298E-2</v>
      </c>
      <c r="O42" s="10"/>
      <c r="P42" s="4">
        <f t="shared" si="17"/>
        <v>1</v>
      </c>
      <c r="Q42" s="14"/>
      <c r="R42" s="4">
        <f t="shared" si="18"/>
        <v>1</v>
      </c>
      <c r="S42" s="13" t="e">
        <f t="shared" si="19"/>
        <v>#DIV/0!</v>
      </c>
      <c r="T42" s="10"/>
      <c r="U42" s="4">
        <f t="shared" si="20"/>
        <v>1</v>
      </c>
      <c r="V42" s="18"/>
      <c r="W42" s="18"/>
      <c r="X42" s="18"/>
      <c r="Y42" s="18"/>
    </row>
    <row r="43" spans="1:25" ht="17.399999999999999">
      <c r="A43" s="9" t="s">
        <v>33</v>
      </c>
      <c r="B43" s="12">
        <v>1671.11</v>
      </c>
      <c r="C43" s="4">
        <f t="shared" si="12"/>
        <v>14</v>
      </c>
      <c r="D43" s="13">
        <f t="shared" si="21"/>
        <v>7.6591045588242845E-3</v>
      </c>
      <c r="E43" s="6"/>
      <c r="F43" s="4">
        <f t="shared" si="12"/>
        <v>1</v>
      </c>
      <c r="G43" s="14">
        <v>1344.18</v>
      </c>
      <c r="H43" s="4">
        <f t="shared" si="12"/>
        <v>13</v>
      </c>
      <c r="I43" s="13">
        <f t="shared" si="13"/>
        <v>1.5424162754533455E-2</v>
      </c>
      <c r="J43" s="10"/>
      <c r="K43" s="4">
        <f t="shared" si="14"/>
        <v>1</v>
      </c>
      <c r="L43" s="14">
        <v>326.93</v>
      </c>
      <c r="M43" s="4">
        <f t="shared" si="15"/>
        <v>15</v>
      </c>
      <c r="N43" s="13">
        <f t="shared" si="16"/>
        <v>9.5491374727630658E-3</v>
      </c>
      <c r="O43" s="10"/>
      <c r="P43" s="4">
        <f t="shared" si="17"/>
        <v>1</v>
      </c>
      <c r="Q43" s="14"/>
      <c r="R43" s="4">
        <f t="shared" si="18"/>
        <v>1</v>
      </c>
      <c r="S43" s="13" t="e">
        <f t="shared" si="19"/>
        <v>#DIV/0!</v>
      </c>
      <c r="T43" s="10"/>
      <c r="U43" s="4">
        <f t="shared" si="20"/>
        <v>1</v>
      </c>
      <c r="V43" s="18"/>
      <c r="W43" s="18"/>
      <c r="X43" s="18"/>
      <c r="Y43" s="18"/>
    </row>
    <row r="44" spans="1:25" ht="17.399999999999999">
      <c r="A44" s="9" t="s">
        <v>34</v>
      </c>
      <c r="B44" s="12">
        <v>185.7</v>
      </c>
      <c r="C44" s="4">
        <f t="shared" ref="C44" si="22">RANK(B44,B$28:B$44)</f>
        <v>17</v>
      </c>
      <c r="D44" s="13">
        <f t="shared" si="21"/>
        <v>8.5110837501640806E-4</v>
      </c>
      <c r="E44" s="6"/>
      <c r="F44" s="4">
        <f t="shared" ref="F44" si="23">RANK(E44,E$28:E$44)</f>
        <v>1</v>
      </c>
      <c r="G44" s="14">
        <v>105.45</v>
      </c>
      <c r="H44" s="4">
        <f t="shared" ref="H44" si="24">RANK(G44,G$28:G$44)</f>
        <v>17</v>
      </c>
      <c r="I44" s="13">
        <f t="shared" si="13"/>
        <v>1.2100149998255834E-3</v>
      </c>
      <c r="J44" s="10"/>
      <c r="K44" s="4">
        <f t="shared" si="14"/>
        <v>1</v>
      </c>
      <c r="L44" s="14">
        <v>80.25</v>
      </c>
      <c r="M44" s="4">
        <f t="shared" si="15"/>
        <v>17</v>
      </c>
      <c r="N44" s="13">
        <f t="shared" si="16"/>
        <v>2.3439827552969631E-3</v>
      </c>
      <c r="O44" s="10"/>
      <c r="P44" s="4">
        <f t="shared" si="17"/>
        <v>1</v>
      </c>
      <c r="Q44" s="14"/>
      <c r="R44" s="4">
        <f t="shared" si="18"/>
        <v>1</v>
      </c>
      <c r="S44" s="13" t="e">
        <f t="shared" si="19"/>
        <v>#DIV/0!</v>
      </c>
      <c r="T44" s="10"/>
      <c r="U44" s="4">
        <f t="shared" si="20"/>
        <v>1</v>
      </c>
      <c r="V44" s="18"/>
      <c r="W44" s="18"/>
      <c r="X44" s="18"/>
      <c r="Y44" s="18"/>
    </row>
    <row r="45" spans="1:25" ht="20.399999999999999">
      <c r="A45" s="20" t="s">
        <v>45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</row>
    <row r="46" spans="1:25">
      <c r="A46" s="21" t="s">
        <v>1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</row>
    <row r="47" spans="1:25" ht="15.6">
      <c r="A47" s="23"/>
      <c r="B47" s="25" t="s">
        <v>2</v>
      </c>
      <c r="C47" s="25"/>
      <c r="D47" s="25"/>
      <c r="E47" s="25"/>
      <c r="F47" s="25"/>
      <c r="G47" s="25" t="s">
        <v>3</v>
      </c>
      <c r="H47" s="25"/>
      <c r="I47" s="25"/>
      <c r="J47" s="25"/>
      <c r="K47" s="25"/>
      <c r="L47" s="25" t="s">
        <v>4</v>
      </c>
      <c r="M47" s="25"/>
      <c r="N47" s="25"/>
      <c r="O47" s="25"/>
      <c r="P47" s="25"/>
      <c r="Q47" s="25" t="s">
        <v>5</v>
      </c>
      <c r="R47" s="25"/>
      <c r="S47" s="25"/>
      <c r="T47" s="25"/>
      <c r="U47" s="25"/>
      <c r="V47" s="25" t="s">
        <v>6</v>
      </c>
      <c r="W47" s="25"/>
      <c r="X47" s="25" t="s">
        <v>7</v>
      </c>
      <c r="Y47" s="25"/>
    </row>
    <row r="48" spans="1:25" ht="31.2">
      <c r="A48" s="24"/>
      <c r="B48" s="1" t="s">
        <v>8</v>
      </c>
      <c r="C48" s="1" t="s">
        <v>9</v>
      </c>
      <c r="D48" s="1" t="s">
        <v>10</v>
      </c>
      <c r="E48" s="1" t="s">
        <v>11</v>
      </c>
      <c r="F48" s="1" t="s">
        <v>12</v>
      </c>
      <c r="G48" s="1" t="s">
        <v>13</v>
      </c>
      <c r="H48" s="1" t="s">
        <v>9</v>
      </c>
      <c r="I48" s="1" t="s">
        <v>10</v>
      </c>
      <c r="J48" s="1" t="s">
        <v>11</v>
      </c>
      <c r="K48" s="1" t="s">
        <v>12</v>
      </c>
      <c r="L48" s="1" t="s">
        <v>14</v>
      </c>
      <c r="M48" s="1" t="s">
        <v>9</v>
      </c>
      <c r="N48" s="1" t="s">
        <v>10</v>
      </c>
      <c r="O48" s="1" t="s">
        <v>11</v>
      </c>
      <c r="P48" s="1" t="s">
        <v>12</v>
      </c>
      <c r="Q48" s="1" t="s">
        <v>14</v>
      </c>
      <c r="R48" s="1" t="s">
        <v>9</v>
      </c>
      <c r="S48" s="1" t="s">
        <v>10</v>
      </c>
      <c r="T48" s="1" t="s">
        <v>11</v>
      </c>
      <c r="U48" s="1" t="s">
        <v>12</v>
      </c>
      <c r="V48" s="1" t="s">
        <v>15</v>
      </c>
      <c r="W48" s="1" t="s">
        <v>11</v>
      </c>
      <c r="X48" s="1" t="s">
        <v>16</v>
      </c>
      <c r="Y48" s="1" t="s">
        <v>11</v>
      </c>
    </row>
    <row r="49" spans="1:25" ht="17.399999999999999">
      <c r="A49" s="2" t="s">
        <v>17</v>
      </c>
      <c r="B49" s="3">
        <f>G49+L49+Q49+V49+X49</f>
        <v>30612.850000000002</v>
      </c>
      <c r="C49" s="4"/>
      <c r="D49" s="5"/>
      <c r="E49" s="6"/>
      <c r="F49" s="7"/>
      <c r="G49" s="8">
        <f>SUM(G50:G66)</f>
        <v>12974.730000000001</v>
      </c>
      <c r="H49" s="9"/>
      <c r="I49" s="7"/>
      <c r="J49" s="10"/>
      <c r="K49" s="7"/>
      <c r="L49" s="8">
        <f>SUM(L50:L66)</f>
        <v>5860.2399999999989</v>
      </c>
      <c r="M49" s="9"/>
      <c r="N49" s="7"/>
      <c r="O49" s="10"/>
      <c r="P49" s="7"/>
      <c r="Q49" s="8">
        <f>SUM(Q50:Q66)</f>
        <v>0</v>
      </c>
      <c r="R49" s="9"/>
      <c r="S49" s="7"/>
      <c r="T49" s="10"/>
      <c r="U49" s="7"/>
      <c r="V49" s="8">
        <v>11731.83</v>
      </c>
      <c r="W49" s="11"/>
      <c r="X49" s="8">
        <v>46.05</v>
      </c>
      <c r="Y49" s="11"/>
    </row>
    <row r="50" spans="1:25" ht="17.399999999999999">
      <c r="A50" s="9" t="s">
        <v>18</v>
      </c>
      <c r="B50" s="12">
        <v>17060.439999999999</v>
      </c>
      <c r="C50" s="4">
        <f>RANK(B50,B$6:B$22)</f>
        <v>1</v>
      </c>
      <c r="D50" s="13">
        <f>B50/B$5</f>
        <v>0.55729669076874577</v>
      </c>
      <c r="E50" s="6"/>
      <c r="F50" s="4" t="e">
        <f t="shared" ref="F50:F66" si="25">RANK(E50,E$6:E$22)</f>
        <v>#N/A</v>
      </c>
      <c r="G50" s="14">
        <v>4218.74</v>
      </c>
      <c r="H50" s="4">
        <f t="shared" ref="H50:H66" si="26">RANK(G50,G$6:G$22)</f>
        <v>1</v>
      </c>
      <c r="I50" s="13">
        <f>G50/G$5</f>
        <v>0.32515050409526819</v>
      </c>
      <c r="J50" s="10"/>
      <c r="K50" s="4" t="e">
        <f t="shared" ref="K50:K66" si="27">RANK(J50,J$6:J$22)</f>
        <v>#N/A</v>
      </c>
      <c r="L50" s="14">
        <v>1093.9100000000001</v>
      </c>
      <c r="M50" s="4">
        <f t="shared" ref="M50:M66" si="28">RANK(L50,L$6:L$22)</f>
        <v>1</v>
      </c>
      <c r="N50" s="13">
        <f t="shared" ref="N50:N66" si="29">L50/L$5</f>
        <v>0.18666641639250275</v>
      </c>
      <c r="O50" s="10"/>
      <c r="P50" s="4" t="e">
        <f t="shared" ref="P50:P66" si="30">RANK(O50,O$6:O$22)</f>
        <v>#N/A</v>
      </c>
      <c r="Q50" s="15"/>
      <c r="R50" s="4" t="e">
        <f t="shared" ref="R50:R66" si="31">RANK(Q50,Q$6:Q$22)</f>
        <v>#N/A</v>
      </c>
      <c r="S50" s="13" t="e">
        <f t="shared" ref="S50:S66" si="32">Q50/Q$5</f>
        <v>#DIV/0!</v>
      </c>
      <c r="T50" s="10"/>
      <c r="U50" s="4" t="e">
        <f t="shared" ref="U50:U66" si="33">RANK(T50,T$6:T$22)</f>
        <v>#N/A</v>
      </c>
      <c r="V50" s="16">
        <v>11701.74</v>
      </c>
      <c r="W50" s="11"/>
      <c r="X50" s="17">
        <v>46.05</v>
      </c>
      <c r="Y50" s="11"/>
    </row>
    <row r="51" spans="1:25" ht="17.399999999999999">
      <c r="A51" s="9" t="s">
        <v>19</v>
      </c>
      <c r="B51" s="12">
        <v>1254.8</v>
      </c>
      <c r="C51" s="4">
        <f t="shared" ref="C51:C66" si="34">RANK(B51,B$6:B$22)</f>
        <v>6</v>
      </c>
      <c r="D51" s="13">
        <f t="shared" ref="D51:D66" si="35">B51/B$5</f>
        <v>4.09893231110465E-2</v>
      </c>
      <c r="E51" s="6"/>
      <c r="F51" s="4" t="e">
        <f t="shared" si="25"/>
        <v>#N/A</v>
      </c>
      <c r="G51" s="14">
        <v>941.69</v>
      </c>
      <c r="H51" s="4">
        <f t="shared" si="26"/>
        <v>5</v>
      </c>
      <c r="I51" s="13">
        <f t="shared" ref="I51:I66" si="36">G51/G$5</f>
        <v>7.2578774278925257E-2</v>
      </c>
      <c r="J51" s="10"/>
      <c r="K51" s="4" t="e">
        <f t="shared" si="27"/>
        <v>#N/A</v>
      </c>
      <c r="L51" s="14">
        <v>283.02</v>
      </c>
      <c r="M51" s="4">
        <f t="shared" si="28"/>
        <v>10</v>
      </c>
      <c r="N51" s="13">
        <f t="shared" si="29"/>
        <v>4.8294950377458949E-2</v>
      </c>
      <c r="O51" s="10"/>
      <c r="P51" s="4" t="e">
        <f t="shared" si="30"/>
        <v>#N/A</v>
      </c>
      <c r="Q51" s="15"/>
      <c r="R51" s="4" t="e">
        <f t="shared" si="31"/>
        <v>#N/A</v>
      </c>
      <c r="S51" s="13" t="e">
        <f t="shared" si="32"/>
        <v>#DIV/0!</v>
      </c>
      <c r="T51" s="10"/>
      <c r="U51" s="4" t="e">
        <f t="shared" si="33"/>
        <v>#N/A</v>
      </c>
      <c r="V51" s="16">
        <v>30.09</v>
      </c>
      <c r="W51" s="11"/>
      <c r="X51" s="18"/>
      <c r="Y51" s="19"/>
    </row>
    <row r="52" spans="1:25" ht="17.399999999999999">
      <c r="A52" s="9" t="s">
        <v>20</v>
      </c>
      <c r="B52" s="12">
        <v>1526.23</v>
      </c>
      <c r="C52" s="4">
        <f t="shared" si="34"/>
        <v>4</v>
      </c>
      <c r="D52" s="13">
        <f t="shared" si="35"/>
        <v>4.9855861182477292E-2</v>
      </c>
      <c r="E52" s="6"/>
      <c r="F52" s="4" t="e">
        <f t="shared" si="25"/>
        <v>#N/A</v>
      </c>
      <c r="G52" s="14">
        <v>1225.52</v>
      </c>
      <c r="H52" s="4">
        <f t="shared" si="26"/>
        <v>3</v>
      </c>
      <c r="I52" s="13">
        <f t="shared" si="36"/>
        <v>9.4454374002387709E-2</v>
      </c>
      <c r="J52" s="10"/>
      <c r="K52" s="4" t="e">
        <f t="shared" si="27"/>
        <v>#N/A</v>
      </c>
      <c r="L52" s="14">
        <v>300.70999999999998</v>
      </c>
      <c r="M52" s="4">
        <f t="shared" si="28"/>
        <v>8</v>
      </c>
      <c r="N52" s="13">
        <f t="shared" si="29"/>
        <v>5.1313598077894429E-2</v>
      </c>
      <c r="O52" s="10"/>
      <c r="P52" s="4" t="e">
        <f t="shared" si="30"/>
        <v>#N/A</v>
      </c>
      <c r="Q52" s="15"/>
      <c r="R52" s="4" t="e">
        <f t="shared" si="31"/>
        <v>#N/A</v>
      </c>
      <c r="S52" s="13" t="e">
        <f t="shared" si="32"/>
        <v>#DIV/0!</v>
      </c>
      <c r="T52" s="10"/>
      <c r="U52" s="4" t="e">
        <f t="shared" si="33"/>
        <v>#N/A</v>
      </c>
      <c r="V52" s="18"/>
      <c r="W52" s="18"/>
      <c r="X52" s="18"/>
      <c r="Y52" s="19"/>
    </row>
    <row r="53" spans="1:25" ht="17.399999999999999">
      <c r="A53" s="9" t="s">
        <v>21</v>
      </c>
      <c r="B53" s="12">
        <v>1806.18</v>
      </c>
      <c r="C53" s="4">
        <f t="shared" si="34"/>
        <v>2</v>
      </c>
      <c r="D53" s="13">
        <f t="shared" si="35"/>
        <v>5.9000713752558158E-2</v>
      </c>
      <c r="E53" s="6"/>
      <c r="F53" s="4" t="e">
        <f t="shared" si="25"/>
        <v>#N/A</v>
      </c>
      <c r="G53" s="14">
        <v>995.29</v>
      </c>
      <c r="H53" s="4">
        <f t="shared" si="26"/>
        <v>4</v>
      </c>
      <c r="I53" s="13">
        <f t="shared" si="36"/>
        <v>7.6709881438765962E-2</v>
      </c>
      <c r="J53" s="10"/>
      <c r="K53" s="4" t="e">
        <f t="shared" si="27"/>
        <v>#N/A</v>
      </c>
      <c r="L53" s="14">
        <v>810.89</v>
      </c>
      <c r="M53" s="4">
        <f t="shared" si="28"/>
        <v>2</v>
      </c>
      <c r="N53" s="13">
        <f t="shared" si="29"/>
        <v>0.13837146601504377</v>
      </c>
      <c r="O53" s="10"/>
      <c r="P53" s="4" t="e">
        <f t="shared" si="30"/>
        <v>#N/A</v>
      </c>
      <c r="Q53" s="15"/>
      <c r="R53" s="4" t="e">
        <f t="shared" si="31"/>
        <v>#N/A</v>
      </c>
      <c r="S53" s="13" t="e">
        <f t="shared" si="32"/>
        <v>#DIV/0!</v>
      </c>
      <c r="T53" s="10"/>
      <c r="U53" s="4" t="e">
        <f t="shared" si="33"/>
        <v>#N/A</v>
      </c>
      <c r="V53" s="18"/>
      <c r="W53" s="18"/>
      <c r="X53" s="18"/>
      <c r="Y53" s="19"/>
    </row>
    <row r="54" spans="1:25" ht="17.399999999999999">
      <c r="A54" s="9" t="s">
        <v>22</v>
      </c>
      <c r="B54" s="12">
        <v>1701.1</v>
      </c>
      <c r="C54" s="4">
        <f t="shared" si="34"/>
        <v>3</v>
      </c>
      <c r="D54" s="13">
        <f t="shared" si="35"/>
        <v>5.5568168269207206E-2</v>
      </c>
      <c r="E54" s="6"/>
      <c r="F54" s="4" t="e">
        <f t="shared" si="25"/>
        <v>#N/A</v>
      </c>
      <c r="G54" s="14">
        <v>1334.93</v>
      </c>
      <c r="H54" s="4">
        <f t="shared" si="26"/>
        <v>2</v>
      </c>
      <c r="I54" s="13">
        <f t="shared" si="36"/>
        <v>0.10288691941951777</v>
      </c>
      <c r="J54" s="10"/>
      <c r="K54" s="4" t="e">
        <f t="shared" si="27"/>
        <v>#N/A</v>
      </c>
      <c r="L54" s="14">
        <v>366.17</v>
      </c>
      <c r="M54" s="4">
        <f t="shared" si="28"/>
        <v>6</v>
      </c>
      <c r="N54" s="13">
        <f t="shared" si="29"/>
        <v>6.248378905983374E-2</v>
      </c>
      <c r="O54" s="10"/>
      <c r="P54" s="4" t="e">
        <f t="shared" si="30"/>
        <v>#N/A</v>
      </c>
      <c r="Q54" s="15"/>
      <c r="R54" s="4" t="e">
        <f t="shared" si="31"/>
        <v>#N/A</v>
      </c>
      <c r="S54" s="13" t="e">
        <f t="shared" si="32"/>
        <v>#DIV/0!</v>
      </c>
      <c r="T54" s="10"/>
      <c r="U54" s="4" t="e">
        <f t="shared" si="33"/>
        <v>#N/A</v>
      </c>
      <c r="V54" s="18"/>
      <c r="W54" s="18"/>
      <c r="X54" s="18"/>
      <c r="Y54" s="19"/>
    </row>
    <row r="55" spans="1:25" ht="17.399999999999999">
      <c r="A55" s="9" t="s">
        <v>23</v>
      </c>
      <c r="B55" s="12">
        <v>221.13</v>
      </c>
      <c r="C55" s="4">
        <f t="shared" si="34"/>
        <v>14</v>
      </c>
      <c r="D55" s="13">
        <f t="shared" si="35"/>
        <v>7.2234372167243486E-3</v>
      </c>
      <c r="E55" s="6"/>
      <c r="F55" s="4" t="e">
        <f t="shared" si="25"/>
        <v>#N/A</v>
      </c>
      <c r="G55" s="14">
        <v>185.99</v>
      </c>
      <c r="H55" s="4">
        <f t="shared" si="26"/>
        <v>13</v>
      </c>
      <c r="I55" s="13">
        <f t="shared" si="36"/>
        <v>1.4334787698857702E-2</v>
      </c>
      <c r="J55" s="10"/>
      <c r="K55" s="4" t="e">
        <f t="shared" si="27"/>
        <v>#N/A</v>
      </c>
      <c r="L55" s="14">
        <v>35.14</v>
      </c>
      <c r="M55" s="4">
        <f t="shared" si="28"/>
        <v>16</v>
      </c>
      <c r="N55" s="13">
        <f t="shared" si="29"/>
        <v>5.9963414467666867E-3</v>
      </c>
      <c r="O55" s="10"/>
      <c r="P55" s="4" t="e">
        <f t="shared" si="30"/>
        <v>#N/A</v>
      </c>
      <c r="Q55" s="15"/>
      <c r="R55" s="4" t="e">
        <f t="shared" si="31"/>
        <v>#N/A</v>
      </c>
      <c r="S55" s="13" t="e">
        <f t="shared" si="32"/>
        <v>#DIV/0!</v>
      </c>
      <c r="T55" s="10"/>
      <c r="U55" s="4" t="e">
        <f t="shared" si="33"/>
        <v>#N/A</v>
      </c>
      <c r="V55" s="18"/>
      <c r="W55" s="18"/>
      <c r="X55" s="18"/>
      <c r="Y55" s="19"/>
    </row>
    <row r="56" spans="1:25" ht="17.399999999999999">
      <c r="A56" s="9" t="s">
        <v>24</v>
      </c>
      <c r="B56" s="12">
        <v>839.56</v>
      </c>
      <c r="C56" s="4">
        <f t="shared" si="34"/>
        <v>11</v>
      </c>
      <c r="D56" s="13">
        <f t="shared" si="35"/>
        <v>2.7425084564161779E-2</v>
      </c>
      <c r="E56" s="6"/>
      <c r="F56" s="4" t="e">
        <f t="shared" si="25"/>
        <v>#N/A</v>
      </c>
      <c r="G56" s="14">
        <v>540.42999999999995</v>
      </c>
      <c r="H56" s="4">
        <f t="shared" si="26"/>
        <v>9</v>
      </c>
      <c r="I56" s="13">
        <f t="shared" si="36"/>
        <v>4.1652504522252096E-2</v>
      </c>
      <c r="J56" s="10"/>
      <c r="K56" s="4" t="e">
        <f t="shared" si="27"/>
        <v>#N/A</v>
      </c>
      <c r="L56" s="14">
        <v>299.13</v>
      </c>
      <c r="M56" s="4">
        <f t="shared" si="28"/>
        <v>9</v>
      </c>
      <c r="N56" s="13">
        <f t="shared" si="29"/>
        <v>5.1043984546707992E-2</v>
      </c>
      <c r="O56" s="10"/>
      <c r="P56" s="4" t="e">
        <f t="shared" si="30"/>
        <v>#N/A</v>
      </c>
      <c r="Q56" s="15"/>
      <c r="R56" s="4" t="e">
        <f t="shared" si="31"/>
        <v>#N/A</v>
      </c>
      <c r="S56" s="13" t="e">
        <f t="shared" si="32"/>
        <v>#DIV/0!</v>
      </c>
      <c r="T56" s="10"/>
      <c r="U56" s="4" t="e">
        <f t="shared" si="33"/>
        <v>#N/A</v>
      </c>
      <c r="V56" s="18"/>
      <c r="W56" s="18"/>
      <c r="X56" s="18"/>
      <c r="Y56" s="19"/>
    </row>
    <row r="57" spans="1:25" ht="17.399999999999999">
      <c r="A57" s="9" t="s">
        <v>25</v>
      </c>
      <c r="B57" s="12">
        <v>923.53</v>
      </c>
      <c r="C57" s="4">
        <f t="shared" si="34"/>
        <v>9</v>
      </c>
      <c r="D57" s="13">
        <f t="shared" si="35"/>
        <v>3.0168050344871512E-2</v>
      </c>
      <c r="E57" s="6"/>
      <c r="F57" s="4" t="e">
        <f t="shared" si="25"/>
        <v>#N/A</v>
      </c>
      <c r="G57" s="14">
        <v>459.96</v>
      </c>
      <c r="H57" s="4">
        <f t="shared" si="26"/>
        <v>11</v>
      </c>
      <c r="I57" s="13">
        <f t="shared" si="36"/>
        <v>3.5450448679856916E-2</v>
      </c>
      <c r="J57" s="10"/>
      <c r="K57" s="4" t="e">
        <f t="shared" si="27"/>
        <v>#N/A</v>
      </c>
      <c r="L57" s="14">
        <v>463.57</v>
      </c>
      <c r="M57" s="4">
        <f t="shared" si="28"/>
        <v>5</v>
      </c>
      <c r="N57" s="13">
        <f t="shared" si="29"/>
        <v>7.9104268767149488E-2</v>
      </c>
      <c r="O57" s="10"/>
      <c r="P57" s="4" t="e">
        <f t="shared" si="30"/>
        <v>#N/A</v>
      </c>
      <c r="Q57" s="15"/>
      <c r="R57" s="4" t="e">
        <f t="shared" si="31"/>
        <v>#N/A</v>
      </c>
      <c r="S57" s="13" t="e">
        <f t="shared" si="32"/>
        <v>#DIV/0!</v>
      </c>
      <c r="T57" s="10"/>
      <c r="U57" s="4" t="e">
        <f t="shared" si="33"/>
        <v>#N/A</v>
      </c>
      <c r="V57" s="18"/>
      <c r="W57" s="18"/>
      <c r="X57" s="18"/>
      <c r="Y57" s="18"/>
    </row>
    <row r="58" spans="1:25" ht="17.399999999999999">
      <c r="A58" s="9" t="s">
        <v>26</v>
      </c>
      <c r="B58" s="12">
        <v>1418.46</v>
      </c>
      <c r="C58" s="4">
        <f t="shared" si="34"/>
        <v>5</v>
      </c>
      <c r="D58" s="13">
        <f t="shared" si="35"/>
        <v>4.6335444102721571E-2</v>
      </c>
      <c r="E58" s="6"/>
      <c r="F58" s="4" t="e">
        <f t="shared" si="25"/>
        <v>#N/A</v>
      </c>
      <c r="G58" s="14">
        <v>711.12</v>
      </c>
      <c r="H58" s="4">
        <f t="shared" si="26"/>
        <v>6</v>
      </c>
      <c r="I58" s="13">
        <f t="shared" si="36"/>
        <v>5.480807693108064E-2</v>
      </c>
      <c r="J58" s="10"/>
      <c r="K58" s="4" t="e">
        <f t="shared" si="27"/>
        <v>#N/A</v>
      </c>
      <c r="L58" s="14">
        <v>707.34</v>
      </c>
      <c r="M58" s="4">
        <f t="shared" si="28"/>
        <v>3</v>
      </c>
      <c r="N58" s="13">
        <f t="shared" si="29"/>
        <v>0.12070154123380615</v>
      </c>
      <c r="O58" s="10"/>
      <c r="P58" s="4" t="e">
        <f t="shared" si="30"/>
        <v>#N/A</v>
      </c>
      <c r="Q58" s="15"/>
      <c r="R58" s="4" t="e">
        <f t="shared" si="31"/>
        <v>#N/A</v>
      </c>
      <c r="S58" s="13" t="e">
        <f t="shared" si="32"/>
        <v>#DIV/0!</v>
      </c>
      <c r="T58" s="10"/>
      <c r="U58" s="4" t="e">
        <f t="shared" si="33"/>
        <v>#N/A</v>
      </c>
      <c r="V58" s="18"/>
      <c r="W58" s="18"/>
      <c r="X58" s="18"/>
      <c r="Y58" s="18"/>
    </row>
    <row r="59" spans="1:25" ht="17.399999999999999">
      <c r="A59" s="9" t="s">
        <v>27</v>
      </c>
      <c r="B59" s="12">
        <v>944.74</v>
      </c>
      <c r="C59" s="4">
        <f t="shared" si="34"/>
        <v>8</v>
      </c>
      <c r="D59" s="13">
        <f t="shared" si="35"/>
        <v>3.0860896649609556E-2</v>
      </c>
      <c r="E59" s="6"/>
      <c r="F59" s="4" t="e">
        <f t="shared" si="25"/>
        <v>#N/A</v>
      </c>
      <c r="G59" s="14">
        <v>602.34</v>
      </c>
      <c r="H59" s="4">
        <f t="shared" si="26"/>
        <v>8</v>
      </c>
      <c r="I59" s="13">
        <f t="shared" si="36"/>
        <v>4.6424087437657663E-2</v>
      </c>
      <c r="J59" s="10"/>
      <c r="K59" s="4" t="e">
        <f t="shared" si="27"/>
        <v>#N/A</v>
      </c>
      <c r="L59" s="14">
        <v>342.4</v>
      </c>
      <c r="M59" s="4">
        <f t="shared" si="28"/>
        <v>7</v>
      </c>
      <c r="N59" s="13">
        <f t="shared" si="29"/>
        <v>5.8427641188756783E-2</v>
      </c>
      <c r="O59" s="10"/>
      <c r="P59" s="4" t="e">
        <f t="shared" si="30"/>
        <v>#N/A</v>
      </c>
      <c r="Q59" s="15"/>
      <c r="R59" s="4" t="e">
        <f t="shared" si="31"/>
        <v>#N/A</v>
      </c>
      <c r="S59" s="13" t="e">
        <f t="shared" si="32"/>
        <v>#DIV/0!</v>
      </c>
      <c r="T59" s="10"/>
      <c r="U59" s="4" t="e">
        <f t="shared" si="33"/>
        <v>#N/A</v>
      </c>
      <c r="V59" s="18"/>
      <c r="W59" s="18"/>
      <c r="X59" s="18"/>
      <c r="Y59" s="18"/>
    </row>
    <row r="60" spans="1:25" ht="17.399999999999999">
      <c r="A60" s="9" t="s">
        <v>28</v>
      </c>
      <c r="B60" s="12">
        <v>852.81</v>
      </c>
      <c r="C60" s="4">
        <f t="shared" si="34"/>
        <v>10</v>
      </c>
      <c r="D60" s="13">
        <f t="shared" si="35"/>
        <v>2.7857909341992004E-2</v>
      </c>
      <c r="E60" s="6"/>
      <c r="F60" s="4" t="e">
        <f t="shared" si="25"/>
        <v>#N/A</v>
      </c>
      <c r="G60" s="14">
        <v>620.62</v>
      </c>
      <c r="H60" s="4">
        <f t="shared" si="26"/>
        <v>7</v>
      </c>
      <c r="I60" s="13">
        <f t="shared" si="36"/>
        <v>4.7832979954110795E-2</v>
      </c>
      <c r="J60" s="10"/>
      <c r="K60" s="4" t="e">
        <f t="shared" si="27"/>
        <v>#N/A</v>
      </c>
      <c r="L60" s="14">
        <v>232.19</v>
      </c>
      <c r="M60" s="4">
        <f t="shared" si="28"/>
        <v>11</v>
      </c>
      <c r="N60" s="13">
        <f t="shared" si="29"/>
        <v>3.9621244181125698E-2</v>
      </c>
      <c r="O60" s="10"/>
      <c r="P60" s="4" t="e">
        <f t="shared" si="30"/>
        <v>#N/A</v>
      </c>
      <c r="Q60" s="15"/>
      <c r="R60" s="4" t="e">
        <f t="shared" si="31"/>
        <v>#N/A</v>
      </c>
      <c r="S60" s="13" t="e">
        <f t="shared" si="32"/>
        <v>#DIV/0!</v>
      </c>
      <c r="T60" s="10"/>
      <c r="U60" s="4" t="e">
        <f t="shared" si="33"/>
        <v>#N/A</v>
      </c>
      <c r="V60" s="18"/>
      <c r="W60" s="18"/>
      <c r="X60" s="18"/>
      <c r="Y60" s="18"/>
    </row>
    <row r="61" spans="1:25" ht="17.399999999999999">
      <c r="A61" s="9" t="s">
        <v>29</v>
      </c>
      <c r="B61" s="12">
        <v>323.2</v>
      </c>
      <c r="C61" s="4">
        <f t="shared" si="34"/>
        <v>12</v>
      </c>
      <c r="D61" s="13">
        <f t="shared" si="35"/>
        <v>1.0557657976960655E-2</v>
      </c>
      <c r="E61" s="6"/>
      <c r="F61" s="4" t="e">
        <f t="shared" si="25"/>
        <v>#N/A</v>
      </c>
      <c r="G61" s="14">
        <v>151</v>
      </c>
      <c r="H61" s="4">
        <f t="shared" si="26"/>
        <v>14</v>
      </c>
      <c r="I61" s="13">
        <f t="shared" si="36"/>
        <v>1.1638007110745271E-2</v>
      </c>
      <c r="J61" s="10"/>
      <c r="K61" s="4" t="e">
        <f t="shared" si="27"/>
        <v>#N/A</v>
      </c>
      <c r="L61" s="14">
        <v>172.2</v>
      </c>
      <c r="M61" s="4">
        <f t="shared" si="28"/>
        <v>12</v>
      </c>
      <c r="N61" s="13">
        <f t="shared" si="29"/>
        <v>2.9384462069812843E-2</v>
      </c>
      <c r="O61" s="10"/>
      <c r="P61" s="4" t="e">
        <f t="shared" si="30"/>
        <v>#N/A</v>
      </c>
      <c r="Q61" s="15"/>
      <c r="R61" s="4" t="e">
        <f t="shared" si="31"/>
        <v>#N/A</v>
      </c>
      <c r="S61" s="13" t="e">
        <f t="shared" si="32"/>
        <v>#DIV/0!</v>
      </c>
      <c r="T61" s="10"/>
      <c r="U61" s="4" t="e">
        <f t="shared" si="33"/>
        <v>#N/A</v>
      </c>
      <c r="V61" s="18"/>
      <c r="W61" s="18"/>
      <c r="X61" s="18"/>
      <c r="Y61" s="18"/>
    </row>
    <row r="62" spans="1:25" ht="17.399999999999999">
      <c r="A62" s="9" t="s">
        <v>30</v>
      </c>
      <c r="B62" s="12">
        <v>1018.29</v>
      </c>
      <c r="C62" s="4">
        <f t="shared" si="34"/>
        <v>7</v>
      </c>
      <c r="D62" s="13">
        <f t="shared" si="35"/>
        <v>3.3263482491829408E-2</v>
      </c>
      <c r="E62" s="6"/>
      <c r="F62" s="4" t="e">
        <f t="shared" si="25"/>
        <v>#N/A</v>
      </c>
      <c r="G62" s="14">
        <v>505.93</v>
      </c>
      <c r="H62" s="4">
        <f t="shared" si="26"/>
        <v>10</v>
      </c>
      <c r="I62" s="13">
        <f t="shared" si="36"/>
        <v>3.8993489652578511E-2</v>
      </c>
      <c r="J62" s="10"/>
      <c r="K62" s="4" t="e">
        <f t="shared" si="27"/>
        <v>#N/A</v>
      </c>
      <c r="L62" s="14">
        <v>512.36</v>
      </c>
      <c r="M62" s="4">
        <f t="shared" si="28"/>
        <v>4</v>
      </c>
      <c r="N62" s="13">
        <f t="shared" si="29"/>
        <v>8.7429866353596453E-2</v>
      </c>
      <c r="O62" s="10"/>
      <c r="P62" s="4" t="e">
        <f t="shared" si="30"/>
        <v>#N/A</v>
      </c>
      <c r="Q62" s="15"/>
      <c r="R62" s="4" t="e">
        <f t="shared" si="31"/>
        <v>#N/A</v>
      </c>
      <c r="S62" s="13" t="e">
        <f t="shared" si="32"/>
        <v>#DIV/0!</v>
      </c>
      <c r="T62" s="10"/>
      <c r="U62" s="4" t="e">
        <f t="shared" si="33"/>
        <v>#N/A</v>
      </c>
      <c r="V62" s="18"/>
      <c r="W62" s="18"/>
      <c r="X62" s="18"/>
      <c r="Y62" s="18"/>
    </row>
    <row r="63" spans="1:25" ht="17.399999999999999">
      <c r="A63" s="9" t="s">
        <v>31</v>
      </c>
      <c r="B63" s="12">
        <v>205.39</v>
      </c>
      <c r="C63" s="4">
        <f t="shared" si="34"/>
        <v>15</v>
      </c>
      <c r="D63" s="13">
        <f t="shared" si="35"/>
        <v>6.7092740466830093E-3</v>
      </c>
      <c r="E63" s="6"/>
      <c r="F63" s="4" t="e">
        <f t="shared" si="25"/>
        <v>#N/A</v>
      </c>
      <c r="G63" s="14">
        <v>138.55000000000001</v>
      </c>
      <c r="H63" s="4">
        <f t="shared" si="26"/>
        <v>15</v>
      </c>
      <c r="I63" s="13">
        <f t="shared" si="36"/>
        <v>1.0678449570819586E-2</v>
      </c>
      <c r="J63" s="10"/>
      <c r="K63" s="4" t="e">
        <f t="shared" si="27"/>
        <v>#N/A</v>
      </c>
      <c r="L63" s="14">
        <v>66.84</v>
      </c>
      <c r="M63" s="4">
        <f t="shared" si="28"/>
        <v>15</v>
      </c>
      <c r="N63" s="13">
        <f t="shared" si="29"/>
        <v>1.1405676218038854E-2</v>
      </c>
      <c r="O63" s="10"/>
      <c r="P63" s="4" t="e">
        <f t="shared" si="30"/>
        <v>#N/A</v>
      </c>
      <c r="Q63" s="15"/>
      <c r="R63" s="4" t="e">
        <f t="shared" si="31"/>
        <v>#N/A</v>
      </c>
      <c r="S63" s="13" t="e">
        <f t="shared" si="32"/>
        <v>#DIV/0!</v>
      </c>
      <c r="T63" s="10"/>
      <c r="U63" s="4" t="e">
        <f t="shared" si="33"/>
        <v>#N/A</v>
      </c>
      <c r="V63" s="18"/>
      <c r="W63" s="18"/>
      <c r="X63" s="18"/>
      <c r="Y63" s="18"/>
    </row>
    <row r="64" spans="1:25" ht="17.399999999999999">
      <c r="A64" s="9" t="s">
        <v>32</v>
      </c>
      <c r="B64" s="12">
        <v>305.89</v>
      </c>
      <c r="C64" s="4">
        <f t="shared" si="34"/>
        <v>13</v>
      </c>
      <c r="D64" s="13">
        <f t="shared" si="35"/>
        <v>9.992209153999055E-3</v>
      </c>
      <c r="E64" s="6"/>
      <c r="F64" s="4" t="e">
        <f t="shared" si="25"/>
        <v>#N/A</v>
      </c>
      <c r="G64" s="14">
        <v>215.68</v>
      </c>
      <c r="H64" s="4">
        <f t="shared" si="26"/>
        <v>12</v>
      </c>
      <c r="I64" s="13">
        <f t="shared" si="36"/>
        <v>1.6623081944672449E-2</v>
      </c>
      <c r="J64" s="10"/>
      <c r="K64" s="4" t="e">
        <f t="shared" si="27"/>
        <v>#N/A</v>
      </c>
      <c r="L64" s="14">
        <v>90.21</v>
      </c>
      <c r="M64" s="4">
        <f t="shared" si="28"/>
        <v>13</v>
      </c>
      <c r="N64" s="13">
        <f t="shared" si="29"/>
        <v>1.5393567498942025E-2</v>
      </c>
      <c r="O64" s="10"/>
      <c r="P64" s="4" t="e">
        <f t="shared" si="30"/>
        <v>#N/A</v>
      </c>
      <c r="Q64" s="15"/>
      <c r="R64" s="4" t="e">
        <f t="shared" si="31"/>
        <v>#N/A</v>
      </c>
      <c r="S64" s="13" t="e">
        <f t="shared" si="32"/>
        <v>#DIV/0!</v>
      </c>
      <c r="T64" s="10"/>
      <c r="U64" s="4" t="e">
        <f t="shared" si="33"/>
        <v>#N/A</v>
      </c>
      <c r="V64" s="18"/>
      <c r="W64" s="18"/>
      <c r="X64" s="18"/>
      <c r="Y64" s="18"/>
    </row>
    <row r="65" spans="1:25" ht="17.399999999999999">
      <c r="A65" s="9" t="s">
        <v>33</v>
      </c>
      <c r="B65" s="12">
        <v>183.95</v>
      </c>
      <c r="C65" s="4">
        <f t="shared" si="34"/>
        <v>16</v>
      </c>
      <c r="D65" s="13">
        <f t="shared" si="35"/>
        <v>6.0089145571222535E-3</v>
      </c>
      <c r="E65" s="6"/>
      <c r="F65" s="4" t="e">
        <f t="shared" si="25"/>
        <v>#N/A</v>
      </c>
      <c r="G65" s="14">
        <v>115.84</v>
      </c>
      <c r="H65" s="4">
        <f t="shared" si="26"/>
        <v>16</v>
      </c>
      <c r="I65" s="13">
        <f t="shared" si="36"/>
        <v>8.9281241305214053E-3</v>
      </c>
      <c r="J65" s="10"/>
      <c r="K65" s="4" t="e">
        <f t="shared" si="27"/>
        <v>#N/A</v>
      </c>
      <c r="L65" s="14">
        <v>68.11</v>
      </c>
      <c r="M65" s="4">
        <f t="shared" si="28"/>
        <v>14</v>
      </c>
      <c r="N65" s="13">
        <f t="shared" si="29"/>
        <v>1.162239089184061E-2</v>
      </c>
      <c r="O65" s="10"/>
      <c r="P65" s="4" t="e">
        <f t="shared" si="30"/>
        <v>#N/A</v>
      </c>
      <c r="Q65" s="15"/>
      <c r="R65" s="4" t="e">
        <f t="shared" si="31"/>
        <v>#N/A</v>
      </c>
      <c r="S65" s="13" t="e">
        <f t="shared" si="32"/>
        <v>#DIV/0!</v>
      </c>
      <c r="T65" s="10"/>
      <c r="U65" s="4" t="e">
        <f t="shared" si="33"/>
        <v>#N/A</v>
      </c>
      <c r="V65" s="18"/>
      <c r="W65" s="18"/>
      <c r="X65" s="18"/>
      <c r="Y65" s="18"/>
    </row>
    <row r="66" spans="1:25" ht="17.399999999999999">
      <c r="A66" s="9" t="s">
        <v>34</v>
      </c>
      <c r="B66" s="12">
        <v>27.15</v>
      </c>
      <c r="C66" s="4">
        <f t="shared" si="34"/>
        <v>17</v>
      </c>
      <c r="D66" s="13">
        <f t="shared" si="35"/>
        <v>8.8688246928985694E-4</v>
      </c>
      <c r="E66" s="6"/>
      <c r="F66" s="4" t="e">
        <f t="shared" si="25"/>
        <v>#N/A</v>
      </c>
      <c r="G66" s="14">
        <v>11.1</v>
      </c>
      <c r="H66" s="4">
        <f t="shared" si="26"/>
        <v>17</v>
      </c>
      <c r="I66" s="13">
        <f t="shared" si="36"/>
        <v>8.5550913198193706E-4</v>
      </c>
      <c r="J66" s="10"/>
      <c r="K66" s="4" t="e">
        <f t="shared" si="27"/>
        <v>#N/A</v>
      </c>
      <c r="L66" s="14">
        <v>16.05</v>
      </c>
      <c r="M66" s="4">
        <f t="shared" si="28"/>
        <v>17</v>
      </c>
      <c r="N66" s="13">
        <f t="shared" si="29"/>
        <v>2.7387956807229745E-3</v>
      </c>
      <c r="O66" s="10"/>
      <c r="P66" s="4" t="e">
        <f t="shared" si="30"/>
        <v>#N/A</v>
      </c>
      <c r="Q66" s="15"/>
      <c r="R66" s="4" t="e">
        <f t="shared" si="31"/>
        <v>#N/A</v>
      </c>
      <c r="S66" s="13" t="e">
        <f t="shared" si="32"/>
        <v>#DIV/0!</v>
      </c>
      <c r="T66" s="10"/>
      <c r="U66" s="4" t="e">
        <f t="shared" si="33"/>
        <v>#N/A</v>
      </c>
      <c r="V66" s="18"/>
      <c r="W66" s="18"/>
      <c r="X66" s="18"/>
      <c r="Y66" s="18"/>
    </row>
    <row r="67" spans="1:25" ht="20.399999999999999">
      <c r="A67" s="20" t="s">
        <v>46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</row>
    <row r="68" spans="1:25">
      <c r="A68" s="21" t="s">
        <v>36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</row>
    <row r="69" spans="1:25" ht="15.6">
      <c r="A69" s="23"/>
      <c r="B69" s="25" t="s">
        <v>37</v>
      </c>
      <c r="C69" s="25"/>
      <c r="D69" s="25"/>
      <c r="E69" s="25"/>
      <c r="F69" s="25"/>
      <c r="G69" s="25" t="s">
        <v>38</v>
      </c>
      <c r="H69" s="25"/>
      <c r="I69" s="25"/>
      <c r="J69" s="25"/>
      <c r="K69" s="25"/>
      <c r="L69" s="25" t="s">
        <v>39</v>
      </c>
      <c r="M69" s="25"/>
      <c r="N69" s="25"/>
      <c r="O69" s="25"/>
      <c r="P69" s="25"/>
      <c r="Q69" s="25" t="s">
        <v>40</v>
      </c>
      <c r="R69" s="25"/>
      <c r="S69" s="25"/>
      <c r="T69" s="25"/>
      <c r="U69" s="25"/>
      <c r="V69" s="25" t="s">
        <v>41</v>
      </c>
      <c r="W69" s="25"/>
      <c r="X69" s="25" t="s">
        <v>42</v>
      </c>
      <c r="Y69" s="25"/>
    </row>
    <row r="70" spans="1:25" ht="31.2">
      <c r="A70" s="24"/>
      <c r="B70" s="1" t="s">
        <v>43</v>
      </c>
      <c r="C70" s="1" t="s">
        <v>9</v>
      </c>
      <c r="D70" s="1" t="s">
        <v>10</v>
      </c>
      <c r="E70" s="1" t="s">
        <v>11</v>
      </c>
      <c r="F70" s="1" t="s">
        <v>12</v>
      </c>
      <c r="G70" s="1" t="s">
        <v>13</v>
      </c>
      <c r="H70" s="1" t="s">
        <v>9</v>
      </c>
      <c r="I70" s="1" t="s">
        <v>10</v>
      </c>
      <c r="J70" s="1" t="s">
        <v>11</v>
      </c>
      <c r="K70" s="1" t="s">
        <v>12</v>
      </c>
      <c r="L70" s="1" t="s">
        <v>14</v>
      </c>
      <c r="M70" s="1" t="s">
        <v>9</v>
      </c>
      <c r="N70" s="1" t="s">
        <v>10</v>
      </c>
      <c r="O70" s="1" t="s">
        <v>11</v>
      </c>
      <c r="P70" s="1" t="s">
        <v>12</v>
      </c>
      <c r="Q70" s="1" t="s">
        <v>44</v>
      </c>
      <c r="R70" s="1" t="s">
        <v>9</v>
      </c>
      <c r="S70" s="1" t="s">
        <v>10</v>
      </c>
      <c r="T70" s="1" t="s">
        <v>11</v>
      </c>
      <c r="U70" s="1" t="s">
        <v>12</v>
      </c>
      <c r="V70" s="1" t="s">
        <v>15</v>
      </c>
      <c r="W70" s="1" t="s">
        <v>11</v>
      </c>
      <c r="X70" s="1" t="s">
        <v>16</v>
      </c>
      <c r="Y70" s="1" t="s">
        <v>11</v>
      </c>
    </row>
    <row r="71" spans="1:25" ht="17.399999999999999">
      <c r="A71" s="2" t="s">
        <v>17</v>
      </c>
      <c r="B71" s="12">
        <f>G71+L71+Q71+V71+X71</f>
        <v>218186.08000000002</v>
      </c>
      <c r="C71" s="4"/>
      <c r="D71" s="5"/>
      <c r="E71" s="6"/>
      <c r="F71" s="7"/>
      <c r="G71" s="12">
        <v>87147.68</v>
      </c>
      <c r="H71" s="9"/>
      <c r="I71" s="7"/>
      <c r="J71" s="10"/>
      <c r="K71" s="7"/>
      <c r="L71" s="8">
        <f>SUM(L72:L88)</f>
        <v>34236.6</v>
      </c>
      <c r="M71" s="9"/>
      <c r="N71" s="7"/>
      <c r="O71" s="10"/>
      <c r="P71" s="7"/>
      <c r="Q71" s="12">
        <f>SUM(Q72:Q88)</f>
        <v>0</v>
      </c>
      <c r="R71" s="9"/>
      <c r="S71" s="7"/>
      <c r="T71" s="10"/>
      <c r="U71" s="7"/>
      <c r="V71" s="12">
        <v>96645.23</v>
      </c>
      <c r="W71" s="11"/>
      <c r="X71" s="12">
        <v>156.57</v>
      </c>
      <c r="Y71" s="11"/>
    </row>
    <row r="72" spans="1:25" ht="17.399999999999999">
      <c r="A72" s="9" t="s">
        <v>18</v>
      </c>
      <c r="B72" s="12">
        <v>127346.72</v>
      </c>
      <c r="C72" s="4">
        <f t="shared" ref="C72:C88" si="37">RANK(B72,B$28:B$44)</f>
        <v>1</v>
      </c>
      <c r="D72" s="13">
        <f>B72/B$27</f>
        <v>0.58366106582051425</v>
      </c>
      <c r="E72" s="6"/>
      <c r="F72" s="4" t="e">
        <f t="shared" ref="F72:F88" si="38">RANK(E72,E$28:E$44)</f>
        <v>#N/A</v>
      </c>
      <c r="G72" s="14">
        <v>22416.79</v>
      </c>
      <c r="H72" s="4">
        <f t="shared" ref="H72:H88" si="39">RANK(G72,G$28:G$44)</f>
        <v>1</v>
      </c>
      <c r="I72" s="13">
        <f t="shared" ref="I72:I88" si="40">G72/G$27</f>
        <v>0.25722761638634561</v>
      </c>
      <c r="J72" s="10"/>
      <c r="K72" s="4" t="e">
        <f t="shared" ref="K72:K88" si="41">RANK(J72,J$28:J$44)</f>
        <v>#N/A</v>
      </c>
      <c r="L72" s="14">
        <v>8532.5</v>
      </c>
      <c r="M72" s="4">
        <f t="shared" ref="M72:M88" si="42">RANK(L72,L$28:L$44)</f>
        <v>1</v>
      </c>
      <c r="N72" s="13">
        <f t="shared" ref="N72:N88" si="43">L72/L$27</f>
        <v>0.24922159326568644</v>
      </c>
      <c r="O72" s="10"/>
      <c r="P72" s="4" t="e">
        <f t="shared" ref="P72:P88" si="44">RANK(O72,O$28:O$44)</f>
        <v>#N/A</v>
      </c>
      <c r="Q72" s="14"/>
      <c r="R72" s="4" t="e">
        <f t="shared" ref="R72:R88" si="45">RANK(Q72,Q$28:Q$44)</f>
        <v>#N/A</v>
      </c>
      <c r="S72" s="13" t="e">
        <f t="shared" ref="S72:S88" si="46">Q72/Q$27</f>
        <v>#DIV/0!</v>
      </c>
      <c r="T72" s="10"/>
      <c r="U72" s="4" t="e">
        <f t="shared" ref="U72:U88" si="47">RANK(T72,T$28:T$44)</f>
        <v>#N/A</v>
      </c>
      <c r="V72" s="7">
        <v>96240.86</v>
      </c>
      <c r="W72" s="11"/>
      <c r="X72" s="17">
        <v>156.57</v>
      </c>
      <c r="Y72" s="11"/>
    </row>
    <row r="73" spans="1:25" ht="17.399999999999999">
      <c r="A73" s="9" t="s">
        <v>19</v>
      </c>
      <c r="B73" s="12">
        <v>9098.59</v>
      </c>
      <c r="C73" s="4">
        <f t="shared" si="37"/>
        <v>5</v>
      </c>
      <c r="D73" s="13">
        <f t="shared" ref="D73:D88" si="48">B73/B$27</f>
        <v>4.1701056272700807E-2</v>
      </c>
      <c r="E73" s="6"/>
      <c r="F73" s="4" t="e">
        <f t="shared" si="38"/>
        <v>#N/A</v>
      </c>
      <c r="G73" s="14">
        <v>7279.12</v>
      </c>
      <c r="H73" s="4">
        <f t="shared" si="39"/>
        <v>5</v>
      </c>
      <c r="I73" s="13">
        <f t="shared" si="40"/>
        <v>8.3526262546518737E-2</v>
      </c>
      <c r="J73" s="10"/>
      <c r="K73" s="4" t="e">
        <f t="shared" si="41"/>
        <v>#N/A</v>
      </c>
      <c r="L73" s="14">
        <v>1415.1</v>
      </c>
      <c r="M73" s="4">
        <f t="shared" si="42"/>
        <v>9</v>
      </c>
      <c r="N73" s="13">
        <f t="shared" si="43"/>
        <v>4.13329594644328E-2</v>
      </c>
      <c r="O73" s="10"/>
      <c r="P73" s="4" t="e">
        <f t="shared" si="44"/>
        <v>#N/A</v>
      </c>
      <c r="Q73" s="14"/>
      <c r="R73" s="4" t="e">
        <f t="shared" si="45"/>
        <v>#N/A</v>
      </c>
      <c r="S73" s="13" t="e">
        <f t="shared" si="46"/>
        <v>#DIV/0!</v>
      </c>
      <c r="T73" s="10"/>
      <c r="U73" s="4" t="e">
        <f t="shared" si="47"/>
        <v>#N/A</v>
      </c>
      <c r="V73" s="7">
        <v>404.37</v>
      </c>
      <c r="W73" s="11"/>
      <c r="X73" s="18"/>
      <c r="Y73" s="19"/>
    </row>
    <row r="74" spans="1:25" ht="17.399999999999999">
      <c r="A74" s="9" t="s">
        <v>20</v>
      </c>
      <c r="B74" s="12">
        <v>9371.26</v>
      </c>
      <c r="C74" s="4">
        <f t="shared" si="37"/>
        <v>4</v>
      </c>
      <c r="D74" s="13">
        <f t="shared" si="48"/>
        <v>4.2950769361638469E-2</v>
      </c>
      <c r="E74" s="6"/>
      <c r="F74" s="4" t="e">
        <f t="shared" si="38"/>
        <v>#N/A</v>
      </c>
      <c r="G74" s="14">
        <v>7503.85</v>
      </c>
      <c r="H74" s="4">
        <f t="shared" si="39"/>
        <v>4</v>
      </c>
      <c r="I74" s="13">
        <f t="shared" si="40"/>
        <v>8.6104988681282177E-2</v>
      </c>
      <c r="J74" s="10"/>
      <c r="K74" s="4" t="e">
        <f t="shared" si="41"/>
        <v>#N/A</v>
      </c>
      <c r="L74" s="14">
        <v>1867.41</v>
      </c>
      <c r="M74" s="4">
        <f t="shared" si="42"/>
        <v>8</v>
      </c>
      <c r="N74" s="13">
        <f t="shared" si="43"/>
        <v>5.4544259651951428E-2</v>
      </c>
      <c r="O74" s="10"/>
      <c r="P74" s="4" t="e">
        <f t="shared" si="44"/>
        <v>#N/A</v>
      </c>
      <c r="Q74" s="14"/>
      <c r="R74" s="4" t="e">
        <f t="shared" si="45"/>
        <v>#N/A</v>
      </c>
      <c r="S74" s="13" t="e">
        <f t="shared" si="46"/>
        <v>#DIV/0!</v>
      </c>
      <c r="T74" s="10"/>
      <c r="U74" s="4" t="e">
        <f t="shared" si="47"/>
        <v>#N/A</v>
      </c>
      <c r="V74" s="18"/>
      <c r="W74" s="18"/>
      <c r="X74" s="18"/>
      <c r="Y74" s="19"/>
    </row>
    <row r="75" spans="1:25" ht="17.399999999999999">
      <c r="A75" s="9" t="s">
        <v>21</v>
      </c>
      <c r="B75" s="12">
        <v>8029.69</v>
      </c>
      <c r="C75" s="4">
        <f t="shared" si="37"/>
        <v>6</v>
      </c>
      <c r="D75" s="13">
        <f t="shared" si="48"/>
        <v>3.6802026967073236E-2</v>
      </c>
      <c r="E75" s="6"/>
      <c r="F75" s="4" t="e">
        <f t="shared" si="38"/>
        <v>#N/A</v>
      </c>
      <c r="G75" s="14">
        <v>3975.24</v>
      </c>
      <c r="H75" s="4">
        <f t="shared" si="39"/>
        <v>9</v>
      </c>
      <c r="I75" s="13">
        <f t="shared" si="40"/>
        <v>4.5614983669100544E-2</v>
      </c>
      <c r="J75" s="10"/>
      <c r="K75" s="4" t="e">
        <f t="shared" si="41"/>
        <v>#N/A</v>
      </c>
      <c r="L75" s="14">
        <v>4054.45</v>
      </c>
      <c r="M75" s="4">
        <f t="shared" si="42"/>
        <v>2</v>
      </c>
      <c r="N75" s="13">
        <f t="shared" si="43"/>
        <v>0.11842443466933049</v>
      </c>
      <c r="O75" s="10"/>
      <c r="P75" s="4" t="e">
        <f t="shared" si="44"/>
        <v>#N/A</v>
      </c>
      <c r="Q75" s="14"/>
      <c r="R75" s="4" t="e">
        <f t="shared" si="45"/>
        <v>#N/A</v>
      </c>
      <c r="S75" s="13" t="e">
        <f t="shared" si="46"/>
        <v>#DIV/0!</v>
      </c>
      <c r="T75" s="10"/>
      <c r="U75" s="4" t="e">
        <f t="shared" si="47"/>
        <v>#N/A</v>
      </c>
      <c r="V75" s="18"/>
      <c r="W75" s="18"/>
      <c r="X75" s="18"/>
      <c r="Y75" s="19"/>
    </row>
    <row r="76" spans="1:25" ht="17.399999999999999">
      <c r="A76" s="9" t="s">
        <v>22</v>
      </c>
      <c r="B76" s="12">
        <v>10902.16</v>
      </c>
      <c r="C76" s="4">
        <f t="shared" si="37"/>
        <v>2</v>
      </c>
      <c r="D76" s="13">
        <f t="shared" si="48"/>
        <v>4.996725730624061E-2</v>
      </c>
      <c r="E76" s="6"/>
      <c r="F76" s="4" t="e">
        <f t="shared" si="38"/>
        <v>#N/A</v>
      </c>
      <c r="G76" s="14">
        <v>8785.7000000000007</v>
      </c>
      <c r="H76" s="4">
        <f t="shared" si="39"/>
        <v>2</v>
      </c>
      <c r="I76" s="13">
        <f t="shared" si="40"/>
        <v>0.10081392872420701</v>
      </c>
      <c r="J76" s="10"/>
      <c r="K76" s="4" t="e">
        <f t="shared" si="41"/>
        <v>#N/A</v>
      </c>
      <c r="L76" s="14">
        <v>2116.46</v>
      </c>
      <c r="M76" s="4">
        <f t="shared" si="42"/>
        <v>6</v>
      </c>
      <c r="N76" s="13">
        <f t="shared" si="43"/>
        <v>6.1818638533031905E-2</v>
      </c>
      <c r="O76" s="10"/>
      <c r="P76" s="4" t="e">
        <f t="shared" si="44"/>
        <v>#N/A</v>
      </c>
      <c r="Q76" s="14"/>
      <c r="R76" s="4" t="e">
        <f t="shared" si="45"/>
        <v>#N/A</v>
      </c>
      <c r="S76" s="13" t="e">
        <f t="shared" si="46"/>
        <v>#DIV/0!</v>
      </c>
      <c r="T76" s="10"/>
      <c r="U76" s="4" t="e">
        <f t="shared" si="47"/>
        <v>#N/A</v>
      </c>
      <c r="V76" s="18"/>
      <c r="W76" s="18"/>
      <c r="X76" s="18"/>
      <c r="Y76" s="19"/>
    </row>
    <row r="77" spans="1:25" ht="17.399999999999999">
      <c r="A77" s="9" t="s">
        <v>23</v>
      </c>
      <c r="B77" s="12">
        <v>1345.53</v>
      </c>
      <c r="C77" s="4">
        <f t="shared" si="37"/>
        <v>16</v>
      </c>
      <c r="D77" s="13">
        <f t="shared" si="48"/>
        <v>6.1668920400421504E-3</v>
      </c>
      <c r="E77" s="6"/>
      <c r="F77" s="4" t="e">
        <f t="shared" si="38"/>
        <v>#N/A</v>
      </c>
      <c r="G77" s="14">
        <v>1160.69</v>
      </c>
      <c r="H77" s="4">
        <f t="shared" si="39"/>
        <v>14</v>
      </c>
      <c r="I77" s="13">
        <f t="shared" si="40"/>
        <v>1.3318656331413528E-2</v>
      </c>
      <c r="J77" s="10"/>
      <c r="K77" s="4" t="e">
        <f t="shared" si="41"/>
        <v>#N/A</v>
      </c>
      <c r="L77" s="14">
        <v>184.84</v>
      </c>
      <c r="M77" s="4">
        <f t="shared" si="42"/>
        <v>16</v>
      </c>
      <c r="N77" s="13">
        <f t="shared" si="43"/>
        <v>5.3989005917643692E-3</v>
      </c>
      <c r="O77" s="10"/>
      <c r="P77" s="4" t="e">
        <f t="shared" si="44"/>
        <v>#N/A</v>
      </c>
      <c r="Q77" s="14"/>
      <c r="R77" s="4" t="e">
        <f t="shared" si="45"/>
        <v>#N/A</v>
      </c>
      <c r="S77" s="13" t="e">
        <f t="shared" si="46"/>
        <v>#DIV/0!</v>
      </c>
      <c r="T77" s="10"/>
      <c r="U77" s="4" t="e">
        <f t="shared" si="47"/>
        <v>#N/A</v>
      </c>
      <c r="V77" s="18"/>
      <c r="W77" s="18"/>
      <c r="X77" s="18"/>
      <c r="Y77" s="19"/>
    </row>
    <row r="78" spans="1:25" ht="17.399999999999999">
      <c r="A78" s="9" t="s">
        <v>24</v>
      </c>
      <c r="B78" s="12">
        <v>4126.3900000000003</v>
      </c>
      <c r="C78" s="4">
        <f t="shared" si="37"/>
        <v>11</v>
      </c>
      <c r="D78" s="13">
        <f t="shared" si="48"/>
        <v>1.891225141402238E-2</v>
      </c>
      <c r="E78" s="6"/>
      <c r="F78" s="4" t="e">
        <f t="shared" si="38"/>
        <v>#N/A</v>
      </c>
      <c r="G78" s="14">
        <v>2780.3</v>
      </c>
      <c r="H78" s="4">
        <f t="shared" si="39"/>
        <v>11</v>
      </c>
      <c r="I78" s="13">
        <f t="shared" si="40"/>
        <v>3.1903316301707632E-2</v>
      </c>
      <c r="J78" s="10"/>
      <c r="K78" s="4" t="e">
        <f t="shared" si="41"/>
        <v>#N/A</v>
      </c>
      <c r="L78" s="14">
        <v>1346.09</v>
      </c>
      <c r="M78" s="4">
        <f t="shared" si="42"/>
        <v>10</v>
      </c>
      <c r="N78" s="13">
        <f t="shared" si="43"/>
        <v>3.9317280337416681E-2</v>
      </c>
      <c r="O78" s="10"/>
      <c r="P78" s="4" t="e">
        <f t="shared" si="44"/>
        <v>#N/A</v>
      </c>
      <c r="Q78" s="14"/>
      <c r="R78" s="4" t="e">
        <f t="shared" si="45"/>
        <v>#N/A</v>
      </c>
      <c r="S78" s="13" t="e">
        <f t="shared" si="46"/>
        <v>#DIV/0!</v>
      </c>
      <c r="T78" s="10"/>
      <c r="U78" s="4" t="e">
        <f t="shared" si="47"/>
        <v>#N/A</v>
      </c>
      <c r="V78" s="18"/>
      <c r="W78" s="18"/>
      <c r="X78" s="18"/>
      <c r="Y78" s="19"/>
    </row>
    <row r="79" spans="1:25" ht="17.399999999999999">
      <c r="A79" s="9" t="s">
        <v>25</v>
      </c>
      <c r="B79" s="12">
        <v>7389.39</v>
      </c>
      <c r="C79" s="4">
        <f t="shared" si="37"/>
        <v>9</v>
      </c>
      <c r="D79" s="13">
        <f t="shared" si="48"/>
        <v>3.38673759572563E-2</v>
      </c>
      <c r="E79" s="6"/>
      <c r="F79" s="4" t="e">
        <f t="shared" si="38"/>
        <v>#N/A</v>
      </c>
      <c r="G79" s="14">
        <v>4978.83</v>
      </c>
      <c r="H79" s="4">
        <f t="shared" si="39"/>
        <v>7</v>
      </c>
      <c r="I79" s="13">
        <f t="shared" si="40"/>
        <v>5.7130952883656806E-2</v>
      </c>
      <c r="J79" s="10"/>
      <c r="K79" s="4" t="e">
        <f t="shared" si="41"/>
        <v>#N/A</v>
      </c>
      <c r="L79" s="14">
        <v>2410.56</v>
      </c>
      <c r="M79" s="4">
        <f t="shared" si="42"/>
        <v>5</v>
      </c>
      <c r="N79" s="13">
        <f t="shared" si="43"/>
        <v>7.0408860692942637E-2</v>
      </c>
      <c r="O79" s="10"/>
      <c r="P79" s="4" t="e">
        <f t="shared" si="44"/>
        <v>#N/A</v>
      </c>
      <c r="Q79" s="14"/>
      <c r="R79" s="4" t="e">
        <f t="shared" si="45"/>
        <v>#N/A</v>
      </c>
      <c r="S79" s="13" t="e">
        <f t="shared" si="46"/>
        <v>#DIV/0!</v>
      </c>
      <c r="T79" s="10"/>
      <c r="U79" s="4" t="e">
        <f t="shared" si="47"/>
        <v>#N/A</v>
      </c>
      <c r="V79" s="18"/>
      <c r="W79" s="18"/>
      <c r="X79" s="18"/>
      <c r="Y79" s="18"/>
    </row>
    <row r="80" spans="1:25" ht="17.399999999999999">
      <c r="A80" s="9" t="s">
        <v>26</v>
      </c>
      <c r="B80" s="12">
        <v>7413.54</v>
      </c>
      <c r="C80" s="4">
        <f t="shared" si="37"/>
        <v>8</v>
      </c>
      <c r="D80" s="13">
        <f t="shared" si="48"/>
        <v>3.3978061295202699E-2</v>
      </c>
      <c r="E80" s="6"/>
      <c r="F80" s="4" t="e">
        <f t="shared" si="38"/>
        <v>#N/A</v>
      </c>
      <c r="G80" s="14">
        <v>3968.79</v>
      </c>
      <c r="H80" s="4">
        <f t="shared" si="39"/>
        <v>10</v>
      </c>
      <c r="I80" s="13">
        <f t="shared" si="40"/>
        <v>4.5540971371813919E-2</v>
      </c>
      <c r="J80" s="10"/>
      <c r="K80" s="4" t="e">
        <f t="shared" si="41"/>
        <v>#N/A</v>
      </c>
      <c r="L80" s="14">
        <v>3444.75</v>
      </c>
      <c r="M80" s="4">
        <f t="shared" si="42"/>
        <v>3</v>
      </c>
      <c r="N80" s="13">
        <f t="shared" si="43"/>
        <v>0.1006160074306444</v>
      </c>
      <c r="O80" s="10"/>
      <c r="P80" s="4" t="e">
        <f t="shared" si="44"/>
        <v>#N/A</v>
      </c>
      <c r="Q80" s="14"/>
      <c r="R80" s="4" t="e">
        <f t="shared" si="45"/>
        <v>#N/A</v>
      </c>
      <c r="S80" s="13" t="e">
        <f t="shared" si="46"/>
        <v>#DIV/0!</v>
      </c>
      <c r="T80" s="10"/>
      <c r="U80" s="4" t="e">
        <f t="shared" si="47"/>
        <v>#N/A</v>
      </c>
      <c r="V80" s="18"/>
      <c r="W80" s="18"/>
      <c r="X80" s="18"/>
      <c r="Y80" s="18"/>
    </row>
    <row r="81" spans="1:25" ht="17.399999999999999">
      <c r="A81" s="9" t="s">
        <v>27</v>
      </c>
      <c r="B81" s="12">
        <v>10100.030000000001</v>
      </c>
      <c r="C81" s="4">
        <f t="shared" si="37"/>
        <v>3</v>
      </c>
      <c r="D81" s="13">
        <f t="shared" si="48"/>
        <v>4.6290899951087622E-2</v>
      </c>
      <c r="E81" s="6"/>
      <c r="F81" s="4" t="e">
        <f t="shared" si="38"/>
        <v>#N/A</v>
      </c>
      <c r="G81" s="14">
        <v>8182.59</v>
      </c>
      <c r="H81" s="4">
        <f t="shared" si="39"/>
        <v>3</v>
      </c>
      <c r="I81" s="13">
        <f t="shared" si="40"/>
        <v>9.3893377310790158E-2</v>
      </c>
      <c r="J81" s="10"/>
      <c r="K81" s="4" t="e">
        <f t="shared" si="41"/>
        <v>#N/A</v>
      </c>
      <c r="L81" s="14">
        <v>1917.44</v>
      </c>
      <c r="M81" s="4">
        <f t="shared" si="42"/>
        <v>7</v>
      </c>
      <c r="N81" s="13">
        <f t="shared" si="43"/>
        <v>5.6005561299895437E-2</v>
      </c>
      <c r="O81" s="10"/>
      <c r="P81" s="4" t="e">
        <f t="shared" si="44"/>
        <v>#N/A</v>
      </c>
      <c r="Q81" s="14"/>
      <c r="R81" s="4" t="e">
        <f t="shared" si="45"/>
        <v>#N/A</v>
      </c>
      <c r="S81" s="13" t="e">
        <f t="shared" si="46"/>
        <v>#DIV/0!</v>
      </c>
      <c r="T81" s="10"/>
      <c r="U81" s="4" t="e">
        <f t="shared" si="47"/>
        <v>#N/A</v>
      </c>
      <c r="V81" s="18"/>
      <c r="W81" s="18"/>
      <c r="X81" s="18"/>
      <c r="Y81" s="18"/>
    </row>
    <row r="82" spans="1:25" ht="17.399999999999999">
      <c r="A82" s="9" t="s">
        <v>28</v>
      </c>
      <c r="B82" s="12">
        <v>7631.74</v>
      </c>
      <c r="C82" s="4">
        <f t="shared" si="37"/>
        <v>7</v>
      </c>
      <c r="D82" s="13">
        <f t="shared" si="48"/>
        <v>3.4978125093956494E-2</v>
      </c>
      <c r="E82" s="6"/>
      <c r="F82" s="4" t="e">
        <f t="shared" si="38"/>
        <v>#N/A</v>
      </c>
      <c r="G82" s="14">
        <v>6305.94</v>
      </c>
      <c r="H82" s="4">
        <f t="shared" si="39"/>
        <v>6</v>
      </c>
      <c r="I82" s="13">
        <f t="shared" si="40"/>
        <v>7.2359241232813079E-2</v>
      </c>
      <c r="J82" s="10"/>
      <c r="K82" s="4" t="e">
        <f t="shared" si="41"/>
        <v>#N/A</v>
      </c>
      <c r="L82" s="14">
        <v>1325.8</v>
      </c>
      <c r="M82" s="4">
        <f t="shared" si="42"/>
        <v>11</v>
      </c>
      <c r="N82" s="13">
        <f t="shared" si="43"/>
        <v>3.872463971305562E-2</v>
      </c>
      <c r="O82" s="10"/>
      <c r="P82" s="4" t="e">
        <f t="shared" si="44"/>
        <v>#N/A</v>
      </c>
      <c r="Q82" s="14"/>
      <c r="R82" s="4" t="e">
        <f t="shared" si="45"/>
        <v>#N/A</v>
      </c>
      <c r="S82" s="13" t="e">
        <f t="shared" si="46"/>
        <v>#DIV/0!</v>
      </c>
      <c r="T82" s="10"/>
      <c r="U82" s="4" t="e">
        <f t="shared" si="47"/>
        <v>#N/A</v>
      </c>
      <c r="V82" s="18"/>
      <c r="W82" s="18"/>
      <c r="X82" s="18"/>
      <c r="Y82" s="18"/>
    </row>
    <row r="83" spans="1:25" ht="17.399999999999999">
      <c r="A83" s="9" t="s">
        <v>29</v>
      </c>
      <c r="B83" s="12">
        <v>2105.4699999999998</v>
      </c>
      <c r="C83" s="4">
        <f t="shared" si="37"/>
        <v>13</v>
      </c>
      <c r="D83" s="13">
        <f t="shared" si="48"/>
        <v>9.6498823389649779E-3</v>
      </c>
      <c r="E83" s="6"/>
      <c r="F83" s="4" t="e">
        <f t="shared" si="38"/>
        <v>#N/A</v>
      </c>
      <c r="G83" s="14">
        <v>1068.83</v>
      </c>
      <c r="H83" s="4">
        <f t="shared" si="39"/>
        <v>16</v>
      </c>
      <c r="I83" s="13">
        <f t="shared" si="40"/>
        <v>1.2264583520754655E-2</v>
      </c>
      <c r="J83" s="10"/>
      <c r="K83" s="4" t="e">
        <f t="shared" si="41"/>
        <v>#N/A</v>
      </c>
      <c r="L83" s="14">
        <v>1036.6400000000001</v>
      </c>
      <c r="M83" s="4">
        <f t="shared" si="42"/>
        <v>12</v>
      </c>
      <c r="N83" s="13">
        <f t="shared" si="43"/>
        <v>3.0278707581944474E-2</v>
      </c>
      <c r="O83" s="10"/>
      <c r="P83" s="4" t="e">
        <f t="shared" si="44"/>
        <v>#N/A</v>
      </c>
      <c r="Q83" s="14"/>
      <c r="R83" s="4" t="e">
        <f t="shared" si="45"/>
        <v>#N/A</v>
      </c>
      <c r="S83" s="13" t="e">
        <f t="shared" si="46"/>
        <v>#DIV/0!</v>
      </c>
      <c r="T83" s="10"/>
      <c r="U83" s="4" t="e">
        <f t="shared" si="47"/>
        <v>#N/A</v>
      </c>
      <c r="V83" s="18"/>
      <c r="W83" s="18"/>
      <c r="X83" s="18"/>
      <c r="Y83" s="18"/>
    </row>
    <row r="84" spans="1:25" ht="17.399999999999999">
      <c r="A84" s="9" t="s">
        <v>30</v>
      </c>
      <c r="B84" s="12">
        <v>7328.74</v>
      </c>
      <c r="C84" s="4">
        <f t="shared" si="37"/>
        <v>10</v>
      </c>
      <c r="D84" s="13">
        <f t="shared" si="48"/>
        <v>3.358940222034329E-2</v>
      </c>
      <c r="E84" s="6"/>
      <c r="F84" s="4" t="e">
        <f t="shared" si="38"/>
        <v>#N/A</v>
      </c>
      <c r="G84" s="14">
        <v>3998.4</v>
      </c>
      <c r="H84" s="4">
        <f t="shared" si="39"/>
        <v>8</v>
      </c>
      <c r="I84" s="13">
        <f t="shared" si="40"/>
        <v>4.5880739452846021E-2</v>
      </c>
      <c r="J84" s="10"/>
      <c r="K84" s="4" t="e">
        <f t="shared" si="41"/>
        <v>#N/A</v>
      </c>
      <c r="L84" s="14">
        <v>3330.34</v>
      </c>
      <c r="M84" s="4">
        <f t="shared" si="42"/>
        <v>4</v>
      </c>
      <c r="N84" s="13">
        <f t="shared" si="43"/>
        <v>9.7274262047049073E-2</v>
      </c>
      <c r="O84" s="10"/>
      <c r="P84" s="4" t="e">
        <f t="shared" si="44"/>
        <v>#N/A</v>
      </c>
      <c r="Q84" s="14"/>
      <c r="R84" s="4" t="e">
        <f t="shared" si="45"/>
        <v>#N/A</v>
      </c>
      <c r="S84" s="13" t="e">
        <f t="shared" si="46"/>
        <v>#DIV/0!</v>
      </c>
      <c r="T84" s="10"/>
      <c r="U84" s="4" t="e">
        <f t="shared" si="47"/>
        <v>#N/A</v>
      </c>
      <c r="V84" s="18"/>
      <c r="W84" s="18"/>
      <c r="X84" s="18"/>
      <c r="Y84" s="18"/>
    </row>
    <row r="85" spans="1:25" ht="17.399999999999999">
      <c r="A85" s="9" t="s">
        <v>31</v>
      </c>
      <c r="B85" s="12">
        <v>1479.2</v>
      </c>
      <c r="C85" s="4">
        <f t="shared" si="37"/>
        <v>15</v>
      </c>
      <c r="D85" s="13">
        <f t="shared" si="48"/>
        <v>6.7795342397645167E-3</v>
      </c>
      <c r="E85" s="6"/>
      <c r="F85" s="4" t="e">
        <f t="shared" si="38"/>
        <v>#N/A</v>
      </c>
      <c r="G85" s="14">
        <v>1071.48</v>
      </c>
      <c r="H85" s="4">
        <f t="shared" si="39"/>
        <v>15</v>
      </c>
      <c r="I85" s="13">
        <f t="shared" si="40"/>
        <v>1.2294991673903426E-2</v>
      </c>
      <c r="J85" s="10"/>
      <c r="K85" s="4" t="e">
        <f t="shared" si="41"/>
        <v>#N/A</v>
      </c>
      <c r="L85" s="14">
        <v>407.72</v>
      </c>
      <c r="M85" s="4">
        <f t="shared" si="42"/>
        <v>14</v>
      </c>
      <c r="N85" s="13">
        <f t="shared" si="43"/>
        <v>1.1908892822301282E-2</v>
      </c>
      <c r="O85" s="10"/>
      <c r="P85" s="4" t="e">
        <f t="shared" si="44"/>
        <v>#N/A</v>
      </c>
      <c r="Q85" s="14"/>
      <c r="R85" s="4" t="e">
        <f t="shared" si="45"/>
        <v>#N/A</v>
      </c>
      <c r="S85" s="13" t="e">
        <f t="shared" si="46"/>
        <v>#DIV/0!</v>
      </c>
      <c r="T85" s="10"/>
      <c r="U85" s="4" t="e">
        <f t="shared" si="47"/>
        <v>#N/A</v>
      </c>
      <c r="V85" s="18"/>
      <c r="W85" s="18"/>
      <c r="X85" s="18"/>
      <c r="Y85" s="18"/>
    </row>
    <row r="86" spans="1:25" ht="17.399999999999999">
      <c r="A86" s="9" t="s">
        <v>32</v>
      </c>
      <c r="B86" s="12">
        <v>2660.82</v>
      </c>
      <c r="C86" s="4">
        <f t="shared" si="37"/>
        <v>12</v>
      </c>
      <c r="D86" s="13">
        <f t="shared" si="48"/>
        <v>1.219518678735142E-2</v>
      </c>
      <c r="E86" s="6"/>
      <c r="F86" s="4" t="e">
        <f t="shared" si="38"/>
        <v>#N/A</v>
      </c>
      <c r="G86" s="14">
        <v>2221.5</v>
      </c>
      <c r="H86" s="4">
        <f t="shared" si="39"/>
        <v>12</v>
      </c>
      <c r="I86" s="13">
        <f t="shared" si="40"/>
        <v>2.5491212158487757E-2</v>
      </c>
      <c r="J86" s="10"/>
      <c r="K86" s="4" t="e">
        <f t="shared" si="41"/>
        <v>#N/A</v>
      </c>
      <c r="L86" s="14">
        <v>439.32</v>
      </c>
      <c r="M86" s="4">
        <f t="shared" si="42"/>
        <v>13</v>
      </c>
      <c r="N86" s="13">
        <f t="shared" si="43"/>
        <v>1.2831881670492982E-2</v>
      </c>
      <c r="O86" s="10"/>
      <c r="P86" s="4" t="e">
        <f t="shared" si="44"/>
        <v>#N/A</v>
      </c>
      <c r="Q86" s="14"/>
      <c r="R86" s="4" t="e">
        <f t="shared" si="45"/>
        <v>#N/A</v>
      </c>
      <c r="S86" s="13" t="e">
        <f t="shared" si="46"/>
        <v>#DIV/0!</v>
      </c>
      <c r="T86" s="10"/>
      <c r="U86" s="4" t="e">
        <f t="shared" si="47"/>
        <v>#N/A</v>
      </c>
      <c r="V86" s="18"/>
      <c r="W86" s="18"/>
      <c r="X86" s="18"/>
      <c r="Y86" s="18"/>
    </row>
    <row r="87" spans="1:25" ht="17.399999999999999">
      <c r="A87" s="9" t="s">
        <v>33</v>
      </c>
      <c r="B87" s="12">
        <v>1671.11</v>
      </c>
      <c r="C87" s="4">
        <f t="shared" si="37"/>
        <v>14</v>
      </c>
      <c r="D87" s="13">
        <f t="shared" si="48"/>
        <v>7.6591045588242836E-3</v>
      </c>
      <c r="E87" s="6"/>
      <c r="F87" s="4" t="e">
        <f t="shared" si="38"/>
        <v>#N/A</v>
      </c>
      <c r="G87" s="14">
        <v>1344.18</v>
      </c>
      <c r="H87" s="4">
        <f t="shared" si="39"/>
        <v>13</v>
      </c>
      <c r="I87" s="13">
        <f t="shared" si="40"/>
        <v>1.5424162754533456E-2</v>
      </c>
      <c r="J87" s="10"/>
      <c r="K87" s="4" t="e">
        <f t="shared" si="41"/>
        <v>#N/A</v>
      </c>
      <c r="L87" s="14">
        <v>326.93</v>
      </c>
      <c r="M87" s="4">
        <f t="shared" si="42"/>
        <v>15</v>
      </c>
      <c r="N87" s="13">
        <f t="shared" si="43"/>
        <v>9.5491374727630675E-3</v>
      </c>
      <c r="O87" s="10"/>
      <c r="P87" s="4" t="e">
        <f t="shared" si="44"/>
        <v>#N/A</v>
      </c>
      <c r="Q87" s="14"/>
      <c r="R87" s="4" t="e">
        <f t="shared" si="45"/>
        <v>#N/A</v>
      </c>
      <c r="S87" s="13" t="e">
        <f t="shared" si="46"/>
        <v>#DIV/0!</v>
      </c>
      <c r="T87" s="10"/>
      <c r="U87" s="4" t="e">
        <f t="shared" si="47"/>
        <v>#N/A</v>
      </c>
      <c r="V87" s="18"/>
      <c r="W87" s="18"/>
      <c r="X87" s="18"/>
      <c r="Y87" s="18"/>
    </row>
    <row r="88" spans="1:25" ht="17.399999999999999">
      <c r="A88" s="9" t="s">
        <v>34</v>
      </c>
      <c r="B88" s="12">
        <v>185.7</v>
      </c>
      <c r="C88" s="4">
        <f t="shared" si="37"/>
        <v>17</v>
      </c>
      <c r="D88" s="13">
        <f t="shared" si="48"/>
        <v>8.5110837501640784E-4</v>
      </c>
      <c r="E88" s="6"/>
      <c r="F88" s="4" t="e">
        <f t="shared" si="38"/>
        <v>#N/A</v>
      </c>
      <c r="G88" s="14">
        <v>105.45</v>
      </c>
      <c r="H88" s="4">
        <f t="shared" si="39"/>
        <v>17</v>
      </c>
      <c r="I88" s="13">
        <f t="shared" si="40"/>
        <v>1.2100149998255836E-3</v>
      </c>
      <c r="J88" s="10"/>
      <c r="K88" s="4" t="e">
        <f t="shared" si="41"/>
        <v>#N/A</v>
      </c>
      <c r="L88" s="14">
        <v>80.25</v>
      </c>
      <c r="M88" s="4">
        <f t="shared" si="42"/>
        <v>17</v>
      </c>
      <c r="N88" s="13">
        <f t="shared" si="43"/>
        <v>2.3439827552969631E-3</v>
      </c>
      <c r="O88" s="10"/>
      <c r="P88" s="4" t="e">
        <f t="shared" si="44"/>
        <v>#N/A</v>
      </c>
      <c r="Q88" s="14"/>
      <c r="R88" s="4" t="e">
        <f t="shared" si="45"/>
        <v>#N/A</v>
      </c>
      <c r="S88" s="13" t="e">
        <f t="shared" si="46"/>
        <v>#DIV/0!</v>
      </c>
      <c r="T88" s="10"/>
      <c r="U88" s="4" t="e">
        <f t="shared" si="47"/>
        <v>#N/A</v>
      </c>
      <c r="V88" s="18"/>
      <c r="W88" s="18"/>
      <c r="X88" s="18"/>
      <c r="Y88" s="18"/>
    </row>
  </sheetData>
  <mergeCells count="36">
    <mergeCell ref="A67:Y67"/>
    <mergeCell ref="A68:Y68"/>
    <mergeCell ref="A69:A70"/>
    <mergeCell ref="B69:F69"/>
    <mergeCell ref="G69:K69"/>
    <mergeCell ref="L69:P69"/>
    <mergeCell ref="Q69:U69"/>
    <mergeCell ref="V69:W69"/>
    <mergeCell ref="X69:Y69"/>
    <mergeCell ref="A45:Y45"/>
    <mergeCell ref="A46:Y46"/>
    <mergeCell ref="A47:A48"/>
    <mergeCell ref="B47:F47"/>
    <mergeCell ref="G47:K47"/>
    <mergeCell ref="L47:P47"/>
    <mergeCell ref="Q47:U47"/>
    <mergeCell ref="V47:W47"/>
    <mergeCell ref="X47:Y47"/>
    <mergeCell ref="A23:Y23"/>
    <mergeCell ref="A24:Y24"/>
    <mergeCell ref="A25:A26"/>
    <mergeCell ref="B25:F25"/>
    <mergeCell ref="G25:K25"/>
    <mergeCell ref="L25:P25"/>
    <mergeCell ref="Q25:U25"/>
    <mergeCell ref="V25:W25"/>
    <mergeCell ref="X25:Y25"/>
    <mergeCell ref="A1:Y1"/>
    <mergeCell ref="A2:Y2"/>
    <mergeCell ref="A3:A4"/>
    <mergeCell ref="B3:F3"/>
    <mergeCell ref="G3:K3"/>
    <mergeCell ref="L3:P3"/>
    <mergeCell ref="Q3:U3"/>
    <mergeCell ref="V3:W3"/>
    <mergeCell ref="X3:Y3"/>
  </mergeCells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zhengyujie</dc:creator>
  <cp:lastModifiedBy>玉洁 郑</cp:lastModifiedBy>
  <dcterms:created xsi:type="dcterms:W3CDTF">2023-05-12T11:15:00Z</dcterms:created>
  <dcterms:modified xsi:type="dcterms:W3CDTF">2026-09-02T06:52:33Z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