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7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5.xml" ContentType="application/vnd.openxmlformats-officedocument.spreadsheetml.worksheet+xml"/>
  <Override PartName="/docProps/core.xml" ContentType="application/vnd.openxmlformats-package.core-properties+xml"/>
  <Override PartName="/xl/worksheets/sheet4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0" Type="http://schemas.openxmlformats.org/officeDocument/2006/relationships/officeDocument" Target="xl/workbook.xml" /><Relationship Id="rId1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铁路" sheetId="1" r:id="rId3"/>
    <sheet name="民航" sheetId="2" r:id="rId4"/>
    <sheet name="道路" sheetId="3" r:id="rId5"/>
    <sheet name="水路" sheetId="4" r:id="rId6"/>
    <sheet name="高速公路" sheetId="5" r:id="rId7"/>
    <sheet name="普通国省道" sheetId="6" r:id="rId8"/>
    <sheet name="人员流动量汇总" sheetId="7" r:id="rId9"/>
  </sheets>
  <calcPr calcId="144525"/>
</workbook>
</file>

<file path=xl/sharedStrings.xml><?xml version="1.0" encoding="utf-8"?>
<sst xmlns="http://schemas.openxmlformats.org/spreadsheetml/2006/main" count="45" uniqueCount="45">
  <si>
    <t/>
  </si>
  <si>
    <t>日期</t>
  </si>
  <si>
    <t>铁路发送旅客
（万人次）</t>
  </si>
  <si>
    <t>铁路发送旅客累计
（万人次）</t>
  </si>
  <si>
    <t>2026年</t>
  </si>
  <si>
    <t>环比</t>
  </si>
  <si>
    <t>同比</t>
  </si>
  <si>
    <t>2025年</t>
  </si>
  <si>
    <t>2026年累计</t>
  </si>
  <si>
    <t>累计同比2025</t>
  </si>
  <si>
    <t>前一日</t>
  </si>
  <si>
    <t>—</t>
  </si>
  <si>
    <t>第1日</t>
  </si>
  <si>
    <t>第2日</t>
  </si>
  <si>
    <t>第3日</t>
  </si>
  <si>
    <t>第4日</t>
  </si>
  <si>
    <t>第5日</t>
  </si>
  <si>
    <t>第6日</t>
  </si>
  <si>
    <t>第7日</t>
  </si>
  <si>
    <t>第8日</t>
  </si>
  <si>
    <t>日均</t>
  </si>
  <si>
    <t>民航发送旅客
（万人次）</t>
  </si>
  <si>
    <t>民航发送旅客累计
（万人次）</t>
  </si>
  <si>
    <t>同比2025年</t>
  </si>
  <si>
    <t>前一天</t>
  </si>
  <si>
    <t>-</t>
  </si>
  <si>
    <t>道路发送旅客
（万人次）</t>
  </si>
  <si>
    <t>道路发送旅客累计
（万人次）</t>
  </si>
  <si>
    <t>水路发送旅客
（万人次）</t>
  </si>
  <si>
    <t>水路发送旅客累计
（万人次）</t>
  </si>
  <si>
    <t>小客车（1型车-9座及以下）通行流量
（万辆次）</t>
  </si>
  <si>
    <t>客运系数</t>
  </si>
  <si>
    <t>小客车（1型车-9座及以下）人员流动量
（万人次）</t>
  </si>
  <si>
    <t>累计同比</t>
  </si>
  <si>
    <t>中小客车（19座及以下）车流量
（万辆次）</t>
  </si>
  <si>
    <t>中小客车（19座及以下）人员流动量
（万人次）</t>
  </si>
  <si>
    <t>环比基期</t>
  </si>
  <si>
    <t>累计同比2025年</t>
  </si>
  <si>
    <t>全社会跨区域人员流动量
（万人次）</t>
  </si>
  <si>
    <t>公路人员流动量
（万人次）</t>
  </si>
  <si>
    <t>高速公路和普通国省道非营业性小客车出行量
（万人次）</t>
  </si>
  <si>
    <t>全社会跨区域人员流动量
累计（亿人次）</t>
  </si>
  <si>
    <t>公路人员流动量
累计（亿人次）</t>
  </si>
  <si>
    <t>高速公路和普通国省道非营业性小客车人员出行量累计（亿人次）</t>
  </si>
  <si>
    <t>2026累计</t>
  </si>
</sst>
</file>

<file path=xl/styles.xml><?xml version="1.0" encoding="utf-8"?>
<styleSheet xmlns="http://schemas.openxmlformats.org/spreadsheetml/2006/main">
  <numFmts count="13">
    <numFmt numFmtId="300" formatCode="0.00_ "/>
    <numFmt numFmtId="301" formatCode="0.0%"/>
    <numFmt numFmtId="302" formatCode="0.0000"/>
    <numFmt numFmtId="303" formatCode="0.0000_ "/>
    <numFmt numFmtId="304" formatCode="0.0_ "/>
    <numFmt numFmtId="305" formatCode="0.00;[Red]0.00"/>
    <numFmt numFmtId="306" formatCode="0.0000000_ "/>
    <numFmt numFmtId="307" formatCode="General"/>
    <numFmt numFmtId="308" formatCode="_ &quot;￥&quot;* #,##0.00_ ;_ &quot;￥&quot;* \-#,##0.00_ ;_ &quot;￥&quot;* &quot;-&quot;??_ ;_ @_ "/>
    <numFmt numFmtId="309" formatCode="_ &quot;￥&quot;* #,##0_ ;_ &quot;￥&quot;* \-#,##0_ ;_ &quot;￥&quot;* &quot;-&quot;_ ;_ @_ "/>
    <numFmt numFmtId="310" formatCode="_ * #,##0.00_ ;_ * \-#,##0.00_ ;_ * &quot;-&quot;??_ ;_ @_ "/>
    <numFmt numFmtId="311" formatCode="0%"/>
    <numFmt numFmtId="312" formatCode="_ * #,##0_ ;_ * \-#,##0_ ;_ * &quot;-&quot;_ ;_ @_ "/>
  </numFmts>
  <fonts count="36">
    <font>
      <name val="宋体"/>
      <charset val="134"/>
      <color theme="1"/>
      <sz val="11"/>
      <scheme val="minor"/>
    </font>
    <font>
      <name val="等线"/>
      <charset val="134"/>
      <color rgb="FF175CEB"/>
      <sz val="10"/>
      <u/>
      <scheme val="minor"/>
    </font>
    <font>
      <name val="Segoe UI Symbol"/>
      <family val="2"/>
      <color rgb="FF000000"/>
      <sz val="10"/>
    </font>
    <font>
      <name val="宋体"/>
      <charset val="134"/>
      <color theme="1"/>
      <sz val="12"/>
      <scheme val="minor"/>
    </font>
    <font>
      <name val="宋体"/>
      <charset val="134"/>
      <color rgb="FF000000"/>
      <sz val="12"/>
      <scheme val="minor"/>
    </font>
    <font>
      <name val="宋体"/>
      <charset val="134"/>
      <color rgb="FF000000"/>
      <sz val="11"/>
    </font>
    <font>
      <name val="宋体"/>
      <charset val="134"/>
      <color theme="1"/>
      <sz val="11"/>
    </font>
    <font>
      <name val="SimSun"/>
      <charset val="134"/>
      <sz val="11"/>
    </font>
    <font>
      <name val="宋体"/>
      <charset val="134"/>
      <sz val="11"/>
      <scheme val="minor"/>
    </font>
    <font>
      <name val="宋体"/>
      <charset val="134"/>
      <color rgb="FF000000"/>
      <sz val="11"/>
      <scheme val="minor"/>
    </font>
    <font>
      <name val="宋体"/>
      <charset val="134"/>
      <color theme="1"/>
      <sz val="12"/>
    </font>
    <font>
      <name val="宋体"/>
      <charset val="134"/>
      <sz val="13"/>
    </font>
    <font>
      <name val="SimSun"/>
      <charset val="134"/>
      <color theme="1"/>
      <sz val="11"/>
    </font>
    <font>
      <name val="宋体"/>
      <charset val="134"/>
      <sz val="12"/>
      <scheme val="minor"/>
    </font>
    <font>
      <name val="SimSun"/>
      <charset val="134"/>
      <sz val="12"/>
    </font>
    <font>
      <name val="宋体"/>
      <charset val="134"/>
      <sz val="10"/>
      <scheme val="minor"/>
    </font>
    <font>
      <name val="宋体"/>
      <charset val="134"/>
      <color theme="1"/>
      <sz val="11"/>
      <scheme val="minor"/>
    </font>
    <font>
      <name val="宋体"/>
      <charset val="0"/>
      <color theme="0"/>
      <sz val="11"/>
      <scheme val="minor"/>
    </font>
    <font>
      <name val="宋体"/>
      <charset val="0"/>
      <color rgb="FFFA7D00"/>
      <sz val="11"/>
      <scheme val="minor"/>
    </font>
    <font>
      <name val="宋体"/>
      <charset val="0"/>
      <b val="1"/>
      <color rgb="FFFFFFFF"/>
      <sz val="11"/>
      <scheme val="minor"/>
    </font>
    <font>
      <name val="宋体"/>
      <charset val="0"/>
      <b val="1"/>
      <color rgb="FF3F3F3F"/>
      <sz val="11"/>
      <scheme val="minor"/>
    </font>
    <font>
      <name val="宋体"/>
      <charset val="0"/>
      <color rgb="FF3F3F76"/>
      <sz val="11"/>
      <scheme val="minor"/>
    </font>
    <font>
      <name val="宋体"/>
      <charset val="0"/>
      <color theme="1"/>
      <sz val="11"/>
      <scheme val="minor"/>
    </font>
    <font>
      <name val="宋体"/>
      <charset val="0"/>
      <b val="1"/>
      <color rgb="FFFA7D00"/>
      <sz val="11"/>
      <scheme val="minor"/>
    </font>
    <font>
      <name val="宋体"/>
      <charset val="134"/>
      <b val="1"/>
      <color theme="3"/>
      <sz val="18"/>
      <scheme val="minor"/>
    </font>
    <font>
      <name val="宋体"/>
      <charset val="0"/>
      <color rgb="FF006100"/>
      <sz val="11"/>
      <scheme val="minor"/>
    </font>
    <font>
      <name val="宋体"/>
      <charset val="0"/>
      <color rgb="FF9C6500"/>
      <sz val="11"/>
      <scheme val="minor"/>
    </font>
    <font>
      <name val="宋体"/>
      <charset val="134"/>
      <b val="1"/>
      <color theme="3"/>
      <sz val="11"/>
      <scheme val="minor"/>
    </font>
    <font>
      <name val="宋体"/>
      <charset val="0"/>
      <color rgb="FF9C0006"/>
      <sz val="11"/>
      <scheme val="minor"/>
    </font>
    <font>
      <name val="宋体"/>
      <charset val="0"/>
      <b val="1"/>
      <color theme="1"/>
      <sz val="11"/>
      <scheme val="minor"/>
    </font>
    <font>
      <name val="宋体"/>
      <charset val="0"/>
      <i val="1"/>
      <color rgb="FF7F7F7F"/>
      <sz val="11"/>
      <scheme val="minor"/>
    </font>
    <font>
      <name val="宋体"/>
      <charset val="134"/>
      <b val="1"/>
      <color theme="3"/>
      <sz val="15"/>
      <scheme val="minor"/>
    </font>
    <font>
      <name val="宋体"/>
      <charset val="0"/>
      <color rgb="FF0000FF"/>
      <sz val="11"/>
      <u/>
      <scheme val="minor"/>
    </font>
    <font>
      <name val="宋体"/>
      <charset val="134"/>
      <b val="1"/>
      <color theme="3"/>
      <sz val="13"/>
      <scheme val="minor"/>
    </font>
    <font>
      <name val="宋体"/>
      <charset val="0"/>
      <color rgb="FF800080"/>
      <sz val="11"/>
      <u/>
      <scheme val="minor"/>
    </font>
    <font>
      <name val="宋体"/>
      <charset val="0"/>
      <color rgb="FFFF0000"/>
      <sz val="11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8CDDFA"/>
        <bgColor indexed="64"/>
      </patternFill>
    </fill>
    <fill>
      <patternFill patternType="solid">
        <fgColor rgb="FFFFFF00"/>
        <bgColor indexed="64"/>
      </patternFill>
    </fill>
    <fill>
      <patternFill patternType="none"/>
    </fill>
    <fill>
      <patternFill patternType="solid">
        <fgColor theme="4" tint="0.39997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6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8" tint="0.79998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</borders>
  <cellStyleXfs>
    <xf numFmtId="307" fontId="16" fillId="0" borderId="11" xfId="0">
      <alignment vertical="center"/>
    </xf>
    <xf numFmtId="307" fontId="17" fillId="5" borderId="11" xfId="0">
      <alignment vertical="center"/>
    </xf>
    <xf numFmtId="307" fontId="18" fillId="4" borderId="12" xfId="0">
      <alignment vertical="center"/>
    </xf>
    <xf numFmtId="307" fontId="19" fillId="6" borderId="13" xfId="0">
      <alignment vertical="center"/>
    </xf>
    <xf numFmtId="307" fontId="20" fillId="7" borderId="14" xfId="0">
      <alignment vertical="center"/>
    </xf>
    <xf numFmtId="307" fontId="21" fillId="8" borderId="15" xfId="0">
      <alignment vertical="center"/>
    </xf>
    <xf numFmtId="307" fontId="17" fillId="9" borderId="11" xfId="0">
      <alignment vertical="center"/>
    </xf>
    <xf numFmtId="307" fontId="22" fillId="10" borderId="11" xfId="0">
      <alignment vertical="center"/>
    </xf>
    <xf numFmtId="307" fontId="23" fillId="7" borderId="15" xfId="0">
      <alignment vertical="center"/>
    </xf>
    <xf numFmtId="307" fontId="17" fillId="11" borderId="11" xfId="0">
      <alignment vertical="center"/>
    </xf>
    <xf numFmtId="308" fontId="16" fillId="4" borderId="11" xfId="0">
      <alignment vertical="center"/>
    </xf>
    <xf numFmtId="307" fontId="22" fillId="12" borderId="11" xfId="0">
      <alignment vertical="center"/>
    </xf>
    <xf numFmtId="307" fontId="22" fillId="13" borderId="11" xfId="0">
      <alignment vertical="center"/>
    </xf>
    <xf numFmtId="307" fontId="17" fillId="14" borderId="11" xfId="0">
      <alignment vertical="center"/>
    </xf>
    <xf numFmtId="309" fontId="16" fillId="4" borderId="11" xfId="0">
      <alignment vertical="center"/>
    </xf>
    <xf numFmtId="307" fontId="17" fillId="15" borderId="11" xfId="0">
      <alignment vertical="center"/>
    </xf>
    <xf numFmtId="307" fontId="24" fillId="4" borderId="11" xfId="0">
      <alignment vertical="center"/>
    </xf>
    <xf numFmtId="307" fontId="25" fillId="16" borderId="11" xfId="0">
      <alignment vertical="center"/>
    </xf>
    <xf numFmtId="307" fontId="17" fillId="17" borderId="11" xfId="0">
      <alignment vertical="center"/>
    </xf>
    <xf numFmtId="307" fontId="26" fillId="18" borderId="11" xfId="0">
      <alignment vertical="center"/>
    </xf>
    <xf numFmtId="307" fontId="22" fillId="19" borderId="11" xfId="0">
      <alignment vertical="center"/>
    </xf>
    <xf numFmtId="307" fontId="22" fillId="20" borderId="11" xfId="0">
      <alignment vertical="center"/>
    </xf>
    <xf numFmtId="310" fontId="16" fillId="4" borderId="11" xfId="0">
      <alignment vertical="center"/>
    </xf>
    <xf numFmtId="307" fontId="17" fillId="21" borderId="11" xfId="0">
      <alignment vertical="center"/>
    </xf>
    <xf numFmtId="307" fontId="17" fillId="22" borderId="11" xfId="0">
      <alignment vertical="center"/>
    </xf>
    <xf numFmtId="307" fontId="27" fillId="4" borderId="11" xfId="0">
      <alignment vertical="center"/>
    </xf>
    <xf numFmtId="307" fontId="17" fillId="23" borderId="11" xfId="0">
      <alignment vertical="center"/>
    </xf>
    <xf numFmtId="307" fontId="22" fillId="24" borderId="11" xfId="0">
      <alignment vertical="center"/>
    </xf>
    <xf numFmtId="307" fontId="17" fillId="25" borderId="11" xfId="0">
      <alignment vertical="center"/>
    </xf>
    <xf numFmtId="307" fontId="16" fillId="26" borderId="16" xfId="0">
      <alignment vertical="center"/>
    </xf>
    <xf numFmtId="307" fontId="22" fillId="27" borderId="11" xfId="0">
      <alignment vertical="center"/>
    </xf>
    <xf numFmtId="307" fontId="28" fillId="28" borderId="11" xfId="0">
      <alignment vertical="center"/>
    </xf>
    <xf numFmtId="311" fontId="16" fillId="4" borderId="11" xfId="0">
      <alignment vertical="center"/>
    </xf>
    <xf numFmtId="307" fontId="22" fillId="29" borderId="11" xfId="0">
      <alignment vertical="center"/>
    </xf>
    <xf numFmtId="307" fontId="29" fillId="4" borderId="17" xfId="0">
      <alignment vertical="center"/>
    </xf>
    <xf numFmtId="307" fontId="30" fillId="4" borderId="11" xfId="0">
      <alignment vertical="center"/>
    </xf>
    <xf numFmtId="307" fontId="31" fillId="4" borderId="18" xfId="0">
      <alignment vertical="center"/>
    </xf>
    <xf numFmtId="307" fontId="27" fillId="4" borderId="19" xfId="0">
      <alignment vertical="center"/>
    </xf>
    <xf numFmtId="307" fontId="22" fillId="30" borderId="11" xfId="0">
      <alignment vertical="center"/>
    </xf>
    <xf numFmtId="312" fontId="16" fillId="4" borderId="11" xfId="0">
      <alignment vertical="center"/>
    </xf>
    <xf numFmtId="307" fontId="17" fillId="31" borderId="11" xfId="0">
      <alignment vertical="center"/>
    </xf>
    <xf numFmtId="307" fontId="32" fillId="4" borderId="11" xfId="0">
      <alignment vertical="center"/>
    </xf>
    <xf numFmtId="307" fontId="33" fillId="4" borderId="18" xfId="0">
      <alignment vertical="center"/>
    </xf>
    <xf numFmtId="307" fontId="22" fillId="32" borderId="11" xfId="0">
      <alignment vertical="center"/>
    </xf>
    <xf numFmtId="307" fontId="17" fillId="33" borderId="11" xfId="0">
      <alignment vertical="center"/>
    </xf>
    <xf numFmtId="307" fontId="22" fillId="34" borderId="11" xfId="0">
      <alignment vertical="center"/>
    </xf>
    <xf numFmtId="307" fontId="22" fillId="35" borderId="11" xfId="0">
      <alignment vertical="center"/>
    </xf>
    <xf numFmtId="307" fontId="34" fillId="4" borderId="11" xfId="0">
      <alignment vertical="center"/>
    </xf>
    <xf numFmtId="307" fontId="35" fillId="4" borderId="11" xfId="0">
      <alignment vertical="center"/>
    </xf>
  </cellStyleXfs>
  <cellXfs count="106">
    <xf numFmtId="0" fontId="0" fillId="0" borderId="0" xfId="0">
      <alignment vertical="center"/>
    </xf>
    <xf numFmtId="0" fontId="1" fillId="0" borderId="0" xfId="0">
      <alignment vertical="center"/>
    </xf>
    <xf numFmtId="0" fontId="2" fillId="0" borderId="0" xfId="0">
      <alignment horizontal="center" vertical="center"/>
    </xf>
    <xf fontId="0" fillId="0" borderId="0" xfId="0">
      <alignment vertical="center"/>
    </xf>
    <xf numFmtId="307" fontId="3" fillId="0" borderId="1" xfId="0" applyFont="1" applyBorder="1" applyAlignment="1">
      <alignment horizontal="center" vertical="center"/>
    </xf>
    <xf numFmtId="307" fontId="4" fillId="2" borderId="1" xfId="0" applyFont="1" applyFill="1" applyBorder="1" applyAlignment="1">
      <alignment horizontal="center" vertical="center" wrapText="1"/>
    </xf>
    <xf numFmtId="307" fontId="16" fillId="0" borderId="1" xfId="0" applyBorder="1" applyAlignment="1">
      <alignment vertical="bottom"/>
    </xf>
    <xf numFmtId="300" fontId="4" fillId="3" borderId="1" xfId="0" applyNumberFormat="1" applyFont="1" applyFill="1" applyBorder="1" applyAlignment="1">
      <alignment horizontal="center" vertical="center" wrapText="1"/>
    </xf>
    <xf numFmtId="307" fontId="16" fillId="0" borderId="1" xfId="0" applyBorder="1" applyAlignment="1">
      <alignment horizontal="center" vertical="center"/>
    </xf>
    <xf numFmtId="307" fontId="16" fillId="0" borderId="1" xfId="0" applyBorder="1" applyAlignment="1">
      <alignment horizontal="center" vertical="center" wrapText="1"/>
    </xf>
    <xf numFmtId="300" fontId="16" fillId="0" borderId="1" xfId="0" applyNumberFormat="1" applyBorder="1" applyAlignment="1">
      <alignment horizontal="center" vertical="center" wrapText="1"/>
    </xf>
    <xf numFmtId="301" fontId="16" fillId="0" borderId="1" xfId="0" applyNumberFormat="1" applyBorder="1" applyAlignment="1">
      <alignment horizontal="center" vertical="center" wrapText="1"/>
    </xf>
    <xf numFmtId="307" fontId="5" fillId="0" borderId="1" xfId="0" applyFont="1" applyBorder="1" applyAlignment="1">
      <alignment horizontal="center" vertical="center"/>
    </xf>
    <xf numFmtId="28" fontId="3" fillId="0" borderId="1" xfId="0" applyNumberFormat="1" applyFont="1" applyBorder="1" applyAlignment="1">
      <alignment horizontal="center" vertical="center"/>
    </xf>
    <xf numFmtId="301" fontId="16" fillId="4" borderId="1" xfId="32" applyNumberFormat="1" applyBorder="1" applyAlignment="1">
      <alignment horizontal="center" vertical="center"/>
    </xf>
    <xf numFmtId="307" fontId="6" fillId="0" borderId="1" xfId="0" applyFont="1" applyBorder="1" applyAlignment="1">
      <alignment horizontal="center" vertical="center"/>
    </xf>
    <xf numFmtId="28" fontId="6" fillId="0" borderId="1" xfId="0" applyNumberFormat="1" applyFont="1" applyBorder="1" applyAlignment="1">
      <alignment horizontal="center" vertical="center"/>
    </xf>
    <xf numFmtId="300" fontId="7" fillId="0" borderId="1" xfId="0" applyNumberFormat="1" applyFont="1" applyBorder="1" applyAlignment="1">
      <alignment horizontal="center" vertical="center"/>
    </xf>
    <xf numFmtId="301" fontId="8" fillId="0" borderId="1" xfId="0" applyNumberFormat="1" applyFont="1" applyBorder="1" applyAlignment="1">
      <alignment horizontal="center" vertical="center"/>
    </xf>
    <xf numFmtId="307" fontId="8" fillId="0" borderId="1" xfId="0" applyFont="1" applyBorder="1" applyAlignment="1">
      <alignment horizontal="center" vertical="center"/>
    </xf>
    <xf numFmtId="10" fontId="6" fillId="0" borderId="1" xfId="0" applyNumberFormat="1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 vertical="center"/>
    </xf>
    <xf numFmtId="300" fontId="8" fillId="0" borderId="1" xfId="0" applyNumberFormat="1" applyFont="1" applyBorder="1">
      <alignment vertical="center"/>
    </xf>
    <xf numFmtId="301" fontId="8" fillId="0" borderId="1" xfId="0" applyNumberFormat="1" applyFont="1" applyBorder="1">
      <alignment vertical="center"/>
    </xf>
    <xf numFmtId="307" fontId="8" fillId="0" borderId="11" xfId="0" applyFont="1">
      <alignment vertical="center"/>
    </xf>
    <xf numFmtId="307" fontId="6" fillId="0" borderId="11" xfId="0" applyFont="1" applyAlignment="1">
      <alignment horizontal="center" vertical="center"/>
    </xf>
    <xf numFmtId="307" fontId="3" fillId="0" borderId="2" xfId="0" applyFont="1" applyBorder="1" applyAlignment="1">
      <alignment horizontal="center" vertical="center"/>
    </xf>
    <xf numFmtId="307" fontId="16" fillId="0" borderId="3" xfId="0" applyBorder="1" applyAlignment="1">
      <alignment vertical="bottom"/>
    </xf>
    <xf numFmtId="307" fontId="16" fillId="0" borderId="4" xfId="0" applyBorder="1" applyAlignment="1">
      <alignment vertical="bottom"/>
    </xf>
    <xf numFmtId="300" fontId="10" fillId="0" borderId="1" xfId="0" applyNumberFormat="1" applyFont="1" applyBorder="1" applyAlignment="1">
      <alignment horizontal="center" vertical="center" wrapText="1"/>
    </xf>
    <xf numFmtId="28" fontId="3" fillId="0" borderId="2" xfId="0" applyNumberFormat="1" applyFont="1" applyBorder="1" applyAlignment="1">
      <alignment horizontal="center" vertical="center"/>
    </xf>
    <xf numFmtId="28" fontId="16" fillId="0" borderId="1" xfId="0" applyNumberFormat="1" applyBorder="1" applyAlignment="1">
      <alignment horizontal="center" vertical="center"/>
    </xf>
    <xf numFmtId="28" fontId="16" fillId="0" borderId="2" xfId="0" applyNumberFormat="1" applyBorder="1" applyAlignment="1">
      <alignment horizontal="center" vertical="center"/>
    </xf>
    <xf numFmtId="307" fontId="11" fillId="0" borderId="1" xfId="0" applyFont="1" applyBorder="1" applyAlignment="1" applyProtection="1">
      <alignment horizontal="center" vertical="center" wrapText="1"/>
      <protection locked="0"/>
    </xf>
    <xf numFmtId="307" fontId="9" fillId="0" borderId="1" xfId="0" applyFont="1" applyBorder="1" applyAlignment="1">
      <alignment horizontal="center" vertical="center"/>
    </xf>
    <xf numFmtId="302" fontId="16" fillId="0" borderId="1" xfId="0" applyNumberFormat="1" applyBorder="1" applyAlignment="1">
      <alignment horizontal="center" vertical="center"/>
    </xf>
    <xf numFmtId="307" fontId="9" fillId="2" borderId="1" xfId="0" applyFont="1" applyFill="1" applyBorder="1" applyAlignment="1">
      <alignment horizontal="center" vertical="center" wrapText="1"/>
    </xf>
    <xf numFmtId="307" fontId="16" fillId="0" borderId="5" xfId="0" applyBorder="1" applyAlignment="1">
      <alignment vertical="bottom"/>
    </xf>
    <xf numFmtId="307" fontId="16" fillId="0" borderId="6" xfId="0" applyBorder="1" applyAlignment="1">
      <alignment vertical="bottom"/>
    </xf>
    <xf numFmtId="300" fontId="9" fillId="3" borderId="1" xfId="0" applyNumberFormat="1" applyFont="1" applyFill="1" applyBorder="1" applyAlignment="1">
      <alignment horizontal="center" vertical="center" wrapText="1"/>
    </xf>
    <xf numFmtId="28" fontId="12" fillId="0" borderId="1" xfId="0" applyNumberFormat="1" applyFont="1" applyBorder="1" applyAlignment="1">
      <alignment horizontal="center" vertical="center"/>
    </xf>
    <xf numFmtId="307" fontId="12" fillId="0" borderId="1" xfId="0" applyFont="1" applyBorder="1" applyAlignment="1">
      <alignment horizontal="center" vertical="center"/>
    </xf>
    <xf numFmtId="300" fontId="16" fillId="0" borderId="1" xfId="0" applyNumberFormat="1" applyBorder="1" applyAlignment="1">
      <alignment horizontal="center" vertical="center"/>
    </xf>
    <xf numFmtId="307" fontId="7" fillId="0" borderId="11" xfId="0" applyFont="1">
      <alignment vertical="center"/>
    </xf>
    <xf numFmtId="307" fontId="12" fillId="0" borderId="11" xfId="0" applyFont="1" applyAlignment="1">
      <alignment horizontal="center" vertical="center"/>
    </xf>
    <xf numFmtId="307" fontId="16" fillId="0" borderId="11" xfId="0" applyAlignment="1">
      <alignment horizontal="center" vertical="center"/>
    </xf>
    <xf numFmtId="10" fontId="16" fillId="4" borderId="1" xfId="32" applyNumberFormat="1" applyBorder="1" applyAlignment="1">
      <alignment horizontal="center" vertical="center"/>
    </xf>
    <xf numFmtId="300" fontId="6" fillId="0" borderId="1" xfId="0" applyNumberFormat="1" applyFont="1" applyBorder="1" applyAlignment="1">
      <alignment horizontal="center" vertical="center"/>
    </xf>
    <xf numFmtId="301" fontId="16" fillId="0" borderId="1" xfId="0" applyNumberFormat="1" applyBorder="1" applyAlignment="1">
      <alignment horizontal="center" vertical="center"/>
    </xf>
    <xf numFmtId="307" fontId="8" fillId="0" borderId="1" xfId="0" applyFont="1" applyBorder="1" applyAlignment="1">
      <alignment horizontal="center" vertical="center" wrapText="1"/>
    </xf>
    <xf numFmtId="302" fontId="8" fillId="0" borderId="1" xfId="0" applyNumberFormat="1" applyFont="1" applyBorder="1" applyAlignment="1">
      <alignment horizontal="center" vertical="center"/>
    </xf>
    <xf numFmtId="303" fontId="16" fillId="0" borderId="1" xfId="0" applyNumberFormat="1" applyBorder="1" applyAlignment="1">
      <alignment horizontal="center" vertical="center"/>
    </xf>
    <xf numFmtId="304" fontId="16" fillId="4" borderId="1" xfId="32" applyNumberFormat="1" applyBorder="1" applyAlignment="1">
      <alignment horizontal="center" vertical="center"/>
    </xf>
    <xf numFmtId="305" fontId="7" fillId="0" borderId="1" xfId="0" applyNumberFormat="1" applyFont="1" applyBorder="1" applyAlignment="1">
      <alignment horizontal="center" vertical="center"/>
    </xf>
    <xf numFmtId="303" fontId="8" fillId="0" borderId="1" xfId="0" applyNumberFormat="1" applyFont="1" applyBorder="1" applyAlignment="1">
      <alignment horizontal="center" vertical="center"/>
    </xf>
    <xf numFmtId="305" fontId="16" fillId="0" borderId="1" xfId="0" applyNumberFormat="1" applyBorder="1" applyAlignment="1">
      <alignment horizontal="center" vertical="center"/>
    </xf>
    <xf numFmtId="307" fontId="16" fillId="0" borderId="1" xfId="0" applyBorder="1" applyAlignment="1">
      <alignment horizontal="center"/>
    </xf>
    <xf numFmtId="307" fontId="16" fillId="0" borderId="6" xfId="0" applyBorder="1" applyAlignment="1">
      <alignment horizontal="center"/>
    </xf>
    <xf numFmtId="307" fontId="3" fillId="0" borderId="1" xfId="0" applyFont="1" applyBorder="1" applyAlignment="1">
      <alignment horizontal="center" vertical="center" wrapText="1"/>
    </xf>
    <xf numFmtId="307" fontId="7" fillId="0" borderId="1" xfId="0" applyFont="1" applyBorder="1" applyAlignment="1">
      <alignment horizontal="center" vertical="center"/>
    </xf>
    <xf numFmtId="300" fontId="7" fillId="0" borderId="1" xfId="0" applyNumberFormat="1" applyFont="1" applyBorder="1" applyAlignment="1">
      <alignment horizontal="center" vertical="center" wrapText="1"/>
    </xf>
    <xf numFmtId="307" fontId="13" fillId="0" borderId="1" xfId="0" applyFont="1" applyBorder="1" applyAlignment="1">
      <alignment horizontal="center" vertical="center" wrapText="1"/>
    </xf>
    <xf numFmtId="300" fontId="16" fillId="4" borderId="1" xfId="32" applyNumberFormat="1" applyBorder="1" applyAlignment="1">
      <alignment horizontal="center" vertical="center"/>
    </xf>
    <xf numFmtId="307" fontId="7" fillId="0" borderId="1" xfId="0" applyFont="1" applyBorder="1" applyAlignment="1">
      <alignment horizontal="center" vertical="center" wrapText="1"/>
    </xf>
    <xf numFmtId="10" fontId="8" fillId="4" borderId="1" xfId="32" applyNumberFormat="1" applyFont="1" applyBorder="1" applyAlignment="1">
      <alignment horizontal="center" vertical="center"/>
    </xf>
    <xf numFmtId="307" fontId="14" fillId="0" borderId="1" xfId="0" applyFont="1" applyBorder="1" applyAlignment="1">
      <alignment horizontal="center"/>
    </xf>
    <xf numFmtId="300" fontId="12" fillId="0" borderId="1" xfId="0" applyNumberFormat="1" applyFont="1" applyBorder="1" applyAlignment="1">
      <alignment horizontal="center" vertical="center"/>
    </xf>
    <xf numFmtId="28" fontId="16" fillId="0" borderId="7" xfId="0" applyNumberFormat="1" applyBorder="1" applyAlignment="1">
      <alignment horizontal="center" vertical="center"/>
    </xf>
    <xf numFmtId="300" fontId="7" fillId="0" borderId="7" xfId="0" applyNumberFormat="1" applyFont="1" applyBorder="1" applyAlignment="1">
      <alignment horizontal="center" vertical="center"/>
    </xf>
    <xf numFmtId="10" fontId="16" fillId="4" borderId="7" xfId="32" applyNumberFormat="1" applyBorder="1" applyAlignment="1">
      <alignment horizontal="center" vertical="center"/>
    </xf>
    <xf numFmtId="307" fontId="8" fillId="0" borderId="11" xfId="0" applyFont="1" applyAlignment="1">
      <alignment horizontal="center" vertical="center"/>
    </xf>
    <xf numFmtId="300" fontId="16" fillId="4" borderId="7" xfId="32" applyNumberFormat="1" applyBorder="1" applyAlignment="1">
      <alignment horizontal="center" vertical="center"/>
    </xf>
    <xf numFmtId="10" fontId="8" fillId="4" borderId="7" xfId="32" applyNumberFormat="1" applyFont="1" applyBorder="1" applyAlignment="1">
      <alignment horizontal="center" vertical="center"/>
    </xf>
    <xf numFmtId="303" fontId="16" fillId="0" borderId="7" xfId="0" applyNumberFormat="1" applyBorder="1" applyAlignment="1">
      <alignment horizontal="center" vertical="center"/>
    </xf>
    <xf numFmtId="307" fontId="5" fillId="0" borderId="8" xfId="0" applyFont="1" applyBorder="1" applyAlignment="1">
      <alignment horizontal="center" vertical="center"/>
    </xf>
    <xf numFmtId="307" fontId="16" fillId="0" borderId="9" xfId="0" applyBorder="1" applyAlignment="1">
      <alignment vertical="bottom"/>
    </xf>
    <xf numFmtId="300" fontId="7" fillId="0" borderId="8" xfId="0" applyNumberFormat="1" applyFont="1" applyBorder="1" applyAlignment="1">
      <alignment horizontal="center" vertical="center"/>
    </xf>
    <xf numFmtId="300" fontId="8" fillId="0" borderId="8" xfId="0" applyNumberFormat="1" applyFont="1" applyBorder="1" applyAlignment="1">
      <alignment horizontal="center" vertical="center"/>
    </xf>
    <xf numFmtId="307" fontId="8" fillId="0" borderId="8" xfId="0" applyFont="1" applyBorder="1" applyAlignment="1">
      <alignment horizontal="center" vertical="center"/>
    </xf>
    <xf numFmtId="307" fontId="8" fillId="0" borderId="10" xfId="0" applyFont="1" applyBorder="1">
      <alignment vertical="center"/>
    </xf>
    <xf numFmtId="307" fontId="8" fillId="0" borderId="9" xfId="0" applyFont="1" applyBorder="1">
      <alignment vertical="center"/>
    </xf>
    <xf numFmtId="300" fontId="16" fillId="0" borderId="8" xfId="0" applyNumberFormat="1" applyBorder="1" applyAlignment="1">
      <alignment horizontal="center" vertical="center"/>
    </xf>
    <xf numFmtId="307" fontId="16" fillId="0" borderId="8" xfId="0" applyBorder="1" applyAlignment="1">
      <alignment horizontal="center" vertical="center"/>
    </xf>
    <xf numFmtId="10" fontId="16" fillId="4" borderId="8" xfId="32" applyNumberFormat="1" applyBorder="1" applyAlignment="1">
      <alignment horizontal="center" vertical="center"/>
    </xf>
    <xf numFmtId="303" fontId="8" fillId="0" borderId="8" xfId="0" applyNumberFormat="1" applyFont="1" applyBorder="1" applyAlignment="1">
      <alignment horizontal="center" vertical="center"/>
    </xf>
    <xf numFmtId="300" fontId="8" fillId="2" borderId="1" xfId="0" applyNumberFormat="1" applyFont="1" applyFill="1" applyBorder="1" applyAlignment="1">
      <alignment horizontal="center" vertical="center" wrapText="1"/>
    </xf>
    <xf numFmtId="300" fontId="8" fillId="3" borderId="1" xfId="0" applyNumberFormat="1" applyFont="1" applyFill="1" applyBorder="1" applyAlignment="1">
      <alignment horizontal="center" vertical="center" wrapText="1"/>
    </xf>
    <xf numFmtId="300" fontId="8" fillId="0" borderId="1" xfId="0" applyNumberFormat="1" applyFont="1" applyBorder="1" applyAlignment="1">
      <alignment horizontal="center" vertical="center"/>
    </xf>
    <xf numFmtId="307" fontId="5" fillId="0" borderId="1" xfId="0" applyFont="1" applyBorder="1" applyAlignment="1">
      <alignment horizontal="center" vertical="center" wrapText="1"/>
    </xf>
    <xf numFmtId="28" fontId="7" fillId="0" borderId="1" xfId="0" applyNumberFormat="1" applyFont="1" applyBorder="1" applyAlignment="1">
      <alignment horizontal="center" vertical="center"/>
    </xf>
    <xf numFmtId="306" fontId="7" fillId="4" borderId="1" xfId="32" applyNumberFormat="1" applyFont="1" applyBorder="1" applyAlignment="1">
      <alignment horizontal="center" vertical="center"/>
    </xf>
    <xf numFmtId="307" fontId="8" fillId="0" borderId="1" xfId="0" applyFont="1" applyBorder="1">
      <alignment vertical="center"/>
    </xf>
    <xf numFmtId="300" fontId="7" fillId="0" borderId="1" xfId="0" applyNumberFormat="1" applyFont="1" applyBorder="1">
      <alignment vertical="center"/>
    </xf>
    <xf numFmtId="300" fontId="7" fillId="0" borderId="11" xfId="0" applyNumberFormat="1" applyFont="1">
      <alignment vertical="center"/>
    </xf>
    <xf numFmtId="307" fontId="13" fillId="4" borderId="11" xfId="0" applyNumberFormat="1" applyFont="1" applyFill="1" applyBorder="1" applyAlignment="1">
      <alignment vertical="center"/>
    </xf>
    <xf numFmtId="307" fontId="16" fillId="4" borderId="11" xfId="0" applyNumberFormat="1" applyFill="1" applyBorder="1" applyAlignment="1">
      <alignment horizontal="center" vertical="center"/>
    </xf>
    <xf numFmtId="307" fontId="8" fillId="4" borderId="11" xfId="0" applyNumberFormat="1" applyFont="1" applyFill="1" applyBorder="1" applyAlignment="1">
      <alignment horizontal="center" vertical="center"/>
    </xf>
    <xf numFmtId="307" fontId="16" fillId="4" borderId="11" xfId="0" applyNumberFormat="1" applyFill="1" applyBorder="1">
      <alignment vertical="center"/>
    </xf>
    <xf numFmtId="300" fontId="8" fillId="4" borderId="11" xfId="0" applyNumberFormat="1" applyFont="1" applyFill="1" applyBorder="1" applyAlignment="1">
      <alignment vertical="center"/>
    </xf>
    <xf numFmtId="301" fontId="8" fillId="4" borderId="11" xfId="0" applyNumberFormat="1" applyFont="1" applyFill="1" applyBorder="1" applyAlignment="1">
      <alignment vertical="center"/>
    </xf>
    <xf numFmtId="307" fontId="8" fillId="4" borderId="11" xfId="0" applyNumberFormat="1" applyFont="1" applyFill="1" applyBorder="1" applyAlignment="1">
      <alignment vertical="center"/>
    </xf>
    <xf numFmtId="300" fontId="7" fillId="4" borderId="11" xfId="0" applyNumberFormat="1" applyFont="1" applyFill="1" applyBorder="1" applyAlignment="1">
      <alignment vertical="center"/>
    </xf>
    <xf numFmtId="300" fontId="7" fillId="4" borderId="11" xfId="0" applyNumberFormat="1" applyFont="1" applyFill="1" applyBorder="1" applyAlignment="1">
      <alignment horizontal="center" vertical="center"/>
    </xf>
    <xf numFmtId="300" fontId="16" fillId="4" borderId="11" xfId="0" applyNumberFormat="1" applyFill="1" applyBorder="1" applyAlignment="1">
      <alignment vertical="center"/>
    </xf>
    <xf numFmtId="300" fontId="15" fillId="4" borderId="11" xfId="0" applyNumberFormat="1" applyFont="1" applyFill="1" applyBorder="1" applyAlignment="1">
      <alignment vertical="center"/>
    </xf>
    <xf numFmtId="307" fontId="15" fillId="4" borderId="11" xfId="0" applyNumberFormat="1" applyFont="1" applyFill="1" applyBorder="1" applyAlignment="1">
      <alignment vertical="center"/>
    </xf>
  </cellXfs>
  <cellStyles>
    <cellStyle name="常规" xfId="0" builtinId="0"/>
    <cellStyle name="60% - 强调文字颜色 1" xfId="1" builtinId="32"/>
    <cellStyle name="链接单元格" xfId="2" builtinId="24"/>
    <cellStyle name="检查单元格" xfId="3" builtinId="23"/>
    <cellStyle name="输出" xfId="4" builtinId="21"/>
    <cellStyle name="输入" xfId="5" builtinId="20"/>
    <cellStyle name="60% - 强调文字颜色 6" xfId="6" builtinId="52"/>
    <cellStyle name="40% - 强调文字颜色 3" xfId="7" builtinId="39"/>
    <cellStyle name="计算" xfId="8" builtinId="22"/>
    <cellStyle name="强调文字颜色 4" xfId="9" builtinId="41"/>
    <cellStyle name="货币" xfId="10" builtinId="4"/>
    <cellStyle name="20% - 强调文字颜色 3" xfId="11" builtinId="38"/>
    <cellStyle name="20% - 强调文字颜色 2" xfId="12" builtinId="34"/>
    <cellStyle name="60% - 强调文字颜色 5" xfId="13" builtinId="48"/>
    <cellStyle name="货币[0]" xfId="14" builtinId="7"/>
    <cellStyle name="60% - 强调文字颜色 4" xfId="15" builtinId="44"/>
    <cellStyle name="标题" xfId="16" builtinId="15"/>
    <cellStyle name="好" xfId="17" builtinId="26"/>
    <cellStyle name="强调文字颜色 1" xfId="18" builtinId="29"/>
    <cellStyle name="适中" xfId="19" builtinId="28"/>
    <cellStyle name="20% - 强调文字颜色 1" xfId="20" builtinId="30"/>
    <cellStyle name="40% - 强调文字颜色 2" xfId="21" builtinId="35"/>
    <cellStyle name="千位分隔" xfId="22" builtinId="3"/>
    <cellStyle name="60% - 强调文字颜色 3" xfId="23" builtinId="40"/>
    <cellStyle name="强调文字颜色 3" xfId="24" builtinId="37"/>
    <cellStyle name="标题 4" xfId="25" builtinId="19"/>
    <cellStyle name="60% - 强调文字颜色 2" xfId="26" builtinId="36"/>
    <cellStyle name="40% - 强调文字颜色 1" xfId="27" builtinId="31"/>
    <cellStyle name="强调文字颜色 2" xfId="28" builtinId="33"/>
    <cellStyle name="注释" xfId="29" builtinId="10"/>
    <cellStyle name="40% - 强调文字颜色 5" xfId="30" builtinId="47"/>
    <cellStyle name="差" xfId="31" builtinId="27"/>
    <cellStyle name="百分比" xfId="32" builtinId="5"/>
    <cellStyle name="20% - 强调文字颜色 4" xfId="33" builtinId="42"/>
    <cellStyle name="汇总" xfId="34" builtinId="25"/>
    <cellStyle name="解释性文本" xfId="35" builtinId="53"/>
    <cellStyle name="标题 1" xfId="36" builtinId="16"/>
    <cellStyle name="标题 3" xfId="37" builtinId="18"/>
    <cellStyle name="40% - 强调文字颜色 4" xfId="38" builtinId="43"/>
    <cellStyle name="千位分隔[0]" xfId="39" builtinId="6"/>
    <cellStyle name="强调文字颜色 5" xfId="40" builtinId="45"/>
    <cellStyle name="超链接" xfId="41" builtinId="8"/>
    <cellStyle name="标题 2" xfId="42" builtinId="17"/>
    <cellStyle name="40% - 强调文字颜色 6" xfId="43" builtinId="51"/>
    <cellStyle name="强调文字颜色 6" xfId="44" builtinId="49"/>
    <cellStyle name="20% - 强调文字颜色 6" xfId="45" builtinId="50"/>
    <cellStyle name="20% - 强调文字颜色 5" xfId="46" builtinId="46"/>
    <cellStyle name="已访问的超链接" xfId="47" builtinId="9"/>
    <cellStyle name="警告文本" xfId="48" builtinId="11"/>
  </cellStyles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worksheet" Target="worksheets/sheet6.xml" /><Relationship Id="rId7" Type="http://schemas.openxmlformats.org/officeDocument/2006/relationships/worksheet" Target="worksheets/sheet5.xml" /><Relationship Id="rId6" Type="http://schemas.openxmlformats.org/officeDocument/2006/relationships/worksheet" Target="worksheets/sheet4.xml" /><Relationship Id="rId1" Type="http://schemas.openxmlformats.org/officeDocument/2006/relationships/theme" Target="theme/theme1.xml" /><Relationship Id="rId0" Type="http://schemas.openxmlformats.org/officeDocument/2006/relationships/sharedStrings" Target="sharedStrings.xml" /><Relationship Id="rId2" Type="http://schemas.openxmlformats.org/officeDocument/2006/relationships/styles" Target="styles.xml" /><Relationship Id="rId9" Type="http://schemas.openxmlformats.org/officeDocument/2006/relationships/worksheet" Target="worksheets/sheet7.xml" /><Relationship Id="rId3" Type="http://schemas.openxmlformats.org/officeDocument/2006/relationships/worksheet" Target="worksheets/sheet1.xml" /><Relationship Id="rId5" Type="http://schemas.openxmlformats.org/officeDocument/2006/relationships/worksheet" Target="worksheets/sheet3.xml" /><Relationship Id="rId4" Type="http://schemas.openxmlformats.org/officeDocument/2006/relationships/worksheet" Target="worksheets/sheet2.xml" 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/>
  <dimension ref="J139"/>
  <sheetViews>
    <sheetView showGridLines="1" workbookViewId="0">
      <pane xSplit="2" ySplit="2" topLeftCell="C3" activePane="bottomRight" state="frozen"/>
    </sheetView>
  </sheetViews>
  <sheetFormatPr defaultColWidth="9.025" defaultRowHeight="13.5" outlineLevelCol="7"/>
  <cols>
    <col min="2" max="2" width="9.025" style="95" customWidth="1"/>
    <col min="3" max="3" width="12.35" style="95" customWidth="1"/>
    <col min="4" max="4" width="13.1167" style="96" customWidth="1"/>
    <col min="5" max="5" width="13.1167" style="95" customWidth="1"/>
    <col min="6" max="6" width="13.1167" style="97" customWidth="1"/>
    <col min="7" max="7" width="13.1167" style="98" customWidth="1"/>
    <col min="8" max="8" width="13.1167" style="99" customWidth="1"/>
    <col min="10" max="10" width="10.1333" style="97" customWidth="1"/>
  </cols>
  <sheetData>
    <row r="1" spans="1:8" s="94" customFormat="1" ht="38" customHeight="1">
      <c r="A1" s="4" t="s"/>
      <c r="B1" s="4" t="s">
        <v>1</v>
      </c>
      <c r="C1" s="5" t="s">
        <v>2</v>
      </c>
      <c r="D1" s="6" t="s"/>
      <c r="E1" s="6" t="s"/>
      <c r="F1" s="6" t="s"/>
      <c r="G1" s="7" t="s">
        <v>3</v>
      </c>
      <c r="H1" s="6" t="s"/>
    </row>
    <row r="2" spans="1:8" s="94" customFormat="1" ht="33" customHeight="1">
      <c r="A2" s="6" t="s"/>
      <c r="B2" s="6" t="s"/>
      <c r="C2" s="8" t="s">
        <v>4</v>
      </c>
      <c r="D2" s="8" t="s">
        <v>5</v>
      </c>
      <c r="E2" s="9" t="s">
        <v>6</v>
      </c>
      <c r="F2" s="8" t="s">
        <v>7</v>
      </c>
      <c r="G2" s="10" t="s">
        <v>8</v>
      </c>
      <c r="H2" s="11" t="s">
        <v>9</v>
      </c>
    </row>
    <row r="3" spans="1:8" s="94" customFormat="1" ht="22.5" customHeight="1">
      <c r="A3" s="12" t="s">
        <v>10</v>
      </c>
      <c r="B3" s="13">
        <v>46295</v>
      </c>
      <c r="C3" s="8" t="s"/>
      <c r="D3" s="14" t="s"/>
      <c r="E3" s="14">
        <f>=(C3-F3)/F3</f>
        <v>-1</v>
      </c>
      <c r="F3" s="15">
        <v>78.3</v>
      </c>
      <c r="G3" s="10" t="s">
        <v>11</v>
      </c>
      <c r="H3" s="11" t="s">
        <v>11</v>
      </c>
    </row>
    <row r="4" spans="1:8" ht="22.5" customHeight="1">
      <c r="A4" s="16" t="s">
        <v>12</v>
      </c>
      <c r="B4" s="16">
        <v>46296</v>
      </c>
      <c r="C4" s="15" t="s"/>
      <c r="D4" s="14" t="e">
        <f>=(C4-C3)/C3</f>
        <v>#DIV/0!</v>
      </c>
      <c r="E4" s="14">
        <f>=(C4-F4)/F4</f>
        <v>-1</v>
      </c>
      <c r="F4" s="15">
        <v>104.5</v>
      </c>
      <c r="G4" s="17">
        <f>=SUM($C$4:C4)</f>
        <v>0</v>
      </c>
      <c r="H4" s="18">
        <f>=G4/SUM($F$4:F4)-1</f>
        <v>-1</v>
      </c>
    </row>
    <row r="5" spans="1:8" ht="22.5" customHeight="1">
      <c r="A5" s="16" t="s">
        <v>13</v>
      </c>
      <c r="B5" s="16">
        <v>46297</v>
      </c>
      <c r="C5" s="15" t="s"/>
      <c r="D5" s="14" t="e">
        <f>=(C5-C4)/C4</f>
        <v>#DIV/0!</v>
      </c>
      <c r="E5" s="14">
        <f>=(C5-F5)/F5</f>
        <v>-1</v>
      </c>
      <c r="F5" s="15">
        <v>80.6</v>
      </c>
      <c r="G5" s="17">
        <f>=SUM($C$4:C5)</f>
        <v>0</v>
      </c>
      <c r="H5" s="18">
        <f>=G5/SUM($F$4:F5)-1</f>
        <v>-1</v>
      </c>
    </row>
    <row r="6" spans="1:8" ht="22.5" customHeight="1">
      <c r="A6" s="16" t="s">
        <v>14</v>
      </c>
      <c r="B6" s="16">
        <v>46298</v>
      </c>
      <c r="C6" s="15" t="s"/>
      <c r="D6" s="14" t="e">
        <f>=(C6-C5)/C5</f>
        <v>#DIV/0!</v>
      </c>
      <c r="E6" s="14">
        <f>=(C6-F6)/F6</f>
        <v>-1</v>
      </c>
      <c r="F6" s="15">
        <v>72.3</v>
      </c>
      <c r="G6" s="17">
        <f>=SUM($C$4:C6)</f>
        <v>0</v>
      </c>
      <c r="H6" s="18">
        <f>=G6/SUM($F$4:F6)-1</f>
        <v>-1</v>
      </c>
    </row>
    <row r="7" spans="1:8" ht="22.5" customHeight="1">
      <c r="A7" s="16" t="s">
        <v>15</v>
      </c>
      <c r="B7" s="16">
        <v>46299</v>
      </c>
      <c r="C7" s="15" t="s"/>
      <c r="D7" s="14" t="e">
        <f>=(C7-C6)/C6</f>
        <v>#DIV/0!</v>
      </c>
      <c r="E7" s="14">
        <f>=(C7-F7)/F7</f>
        <v>-1</v>
      </c>
      <c r="F7" s="15">
        <v>73.6</v>
      </c>
      <c r="G7" s="17">
        <f>=SUM($C$4:C7)</f>
        <v>0</v>
      </c>
      <c r="H7" s="18">
        <f>=G7/SUM($F$4:F7)-1</f>
        <v>-1</v>
      </c>
    </row>
    <row r="8" spans="1:8" ht="22.5" customHeight="1">
      <c r="A8" s="16" t="s">
        <v>16</v>
      </c>
      <c r="B8" s="16">
        <v>46300</v>
      </c>
      <c r="C8" s="15" t="s"/>
      <c r="D8" s="14" t="e">
        <f>=(C8-C7)/C7</f>
        <v>#DIV/0!</v>
      </c>
      <c r="E8" s="14">
        <f>=(C8-F8)/F8</f>
        <v>-1</v>
      </c>
      <c r="F8" s="15">
        <v>73.6</v>
      </c>
      <c r="G8" s="17">
        <f>=SUM($C$4:C8)</f>
        <v>0</v>
      </c>
      <c r="H8" s="18">
        <f>=G8/SUM($F$4:F8)-1</f>
        <v>-1</v>
      </c>
    </row>
    <row r="9" spans="1:8" ht="22.5" customHeight="1">
      <c r="A9" s="16" t="s">
        <v>17</v>
      </c>
      <c r="B9" s="16">
        <v>46301</v>
      </c>
      <c r="C9" s="15" t="s"/>
      <c r="D9" s="14" t="e">
        <f>=(C9-C8)/C8</f>
        <v>#DIV/0!</v>
      </c>
      <c r="E9" s="14">
        <f>=(C9-F9)/F9</f>
        <v>-1</v>
      </c>
      <c r="F9" s="19">
        <v>75.2</v>
      </c>
      <c r="G9" s="17">
        <f>=SUM($C$4:C9)</f>
        <v>0</v>
      </c>
      <c r="H9" s="18">
        <f>=G9/SUM($F$4:F9)-1</f>
        <v>-1</v>
      </c>
    </row>
    <row r="10" spans="1:8" ht="22.5" customHeight="1">
      <c r="A10" s="16" t="s">
        <v>18</v>
      </c>
      <c r="B10" s="16">
        <v>46302</v>
      </c>
      <c r="C10" s="15" t="s"/>
      <c r="D10" s="14" t="e">
        <f>=(C10-C9)/C9</f>
        <v>#DIV/0!</v>
      </c>
      <c r="E10" s="14">
        <f>=(C10-F10)/F10</f>
        <v>-1</v>
      </c>
      <c r="F10" s="19">
        <v>85.3</v>
      </c>
      <c r="G10" s="17">
        <f>=SUM($C$4:C10)</f>
        <v>0</v>
      </c>
      <c r="H10" s="18">
        <f>=G10/SUM($F$4:F10)-1</f>
        <v>-1</v>
      </c>
    </row>
    <row r="11" spans="1:8" ht="22.5" customHeight="1">
      <c r="A11" s="16" t="s">
        <v>19</v>
      </c>
      <c r="B11" s="16">
        <v>46303</v>
      </c>
      <c r="C11" s="15" t="s"/>
      <c r="D11" s="14" t="s"/>
      <c r="E11" s="14" t="s"/>
      <c r="F11" s="8">
        <v>95.8</v>
      </c>
      <c r="G11" s="17" t="s"/>
      <c r="H11" s="18" t="s"/>
    </row>
    <row r="12" spans="1:8" ht="22.5" customHeight="1">
      <c r="A12" s="12" t="s">
        <v>20</v>
      </c>
      <c r="B12" s="8" t="s"/>
      <c r="C12" s="8">
        <f>=SUM(C4:C10)/7</f>
        <v>0</v>
      </c>
      <c r="D12" s="19" t="s"/>
      <c r="E12" s="20">
        <f>=C12/F12-1</f>
        <v>-1</v>
      </c>
      <c r="F12" s="21">
        <f>=SUM(F4:F11)/8</f>
        <v>82.6125</v>
      </c>
      <c r="G12" s="22" t="s"/>
      <c r="H12" s="23" t="s"/>
    </row>
    <row r="13" spans="1:5">
      <c r="A13" s="24" t="s"/>
      <c r="B13" s="25" t="s"/>
      <c r="C13" s="25" t="s"/>
      <c r="E13" s="25" t="s"/>
    </row>
    <row r="14" spans="1:5">
      <c r="A14" s="24" t="s"/>
      <c r="B14" s="25" t="s"/>
      <c r="C14" s="25" t="s"/>
      <c r="E14" s="25" t="s"/>
    </row>
    <row r="15" spans="1:5">
      <c r="A15" s="24" t="s"/>
      <c r="B15" s="25" t="s"/>
      <c r="C15" s="25" t="s"/>
      <c r="E15" s="25" t="s"/>
    </row>
    <row r="16" spans="1:5">
      <c r="A16" s="24" t="s"/>
      <c r="B16" s="25" t="s"/>
      <c r="C16" s="25" t="s"/>
      <c r="E16" s="25" t="s"/>
    </row>
    <row r="17" spans="1:5">
      <c r="A17" s="24" t="s"/>
      <c r="B17" s="25" t="s"/>
      <c r="C17" s="25" t="s"/>
      <c r="E17" s="25" t="s"/>
    </row>
    <row r="18" spans="1:5">
      <c r="A18" s="24" t="s"/>
      <c r="B18" s="25" t="s"/>
      <c r="C18" s="25" t="s"/>
      <c r="E18" s="25" t="s"/>
    </row>
    <row r="19" spans="1:5">
      <c r="A19" s="24" t="s"/>
      <c r="B19" s="25" t="s"/>
      <c r="C19" s="25" t="s"/>
      <c r="E19" s="25" t="s"/>
    </row>
    <row r="20" spans="1:5">
      <c r="A20" s="24" t="s"/>
      <c r="B20" s="25" t="s"/>
      <c r="C20" s="25" t="s"/>
      <c r="E20" s="25" t="s"/>
    </row>
    <row r="21" spans="1:5">
      <c r="A21" s="24" t="s"/>
      <c r="B21" s="25" t="s"/>
      <c r="C21" s="25" t="s"/>
      <c r="E21" s="25" t="s"/>
    </row>
    <row r="22" spans="1:6">
      <c r="A22" s="24" t="s"/>
      <c r="B22" s="25" t="s"/>
      <c r="C22" s="25" t="s"/>
      <c r="E22" s="25" t="s"/>
      <c r="F22" s="24" t="s"/>
    </row>
    <row r="23" spans="1:6">
      <c r="A23" s="24" t="s"/>
      <c r="B23" s="25" t="s"/>
      <c r="C23" s="25" t="s"/>
      <c r="E23" s="25" t="s"/>
      <c r="F23" s="24" t="s"/>
    </row>
    <row r="24" spans="1:6">
      <c r="A24" s="24" t="s"/>
      <c r="B24" s="25" t="s"/>
      <c r="C24" s="25" t="s"/>
      <c r="E24" s="25" t="s"/>
      <c r="F24" s="24" t="s"/>
    </row>
    <row r="25" spans="1:6">
      <c r="A25" s="24" t="s"/>
      <c r="B25" s="25" t="s"/>
      <c r="C25" s="25" t="s"/>
      <c r="E25" s="25" t="s"/>
      <c r="F25" s="24" t="s"/>
    </row>
    <row r="26" spans="1:6">
      <c r="A26" s="24" t="s"/>
      <c r="B26" s="25" t="s"/>
      <c r="C26" s="25" t="s"/>
      <c r="E26" s="25" t="s"/>
      <c r="F26" s="24" t="s"/>
    </row>
    <row r="27" spans="1:6">
      <c r="A27" s="24" t="s"/>
      <c r="B27" s="25" t="s"/>
      <c r="C27" s="25" t="s"/>
      <c r="E27" s="25" t="s"/>
      <c r="F27" s="24" t="s"/>
    </row>
    <row r="28" spans="1:6">
      <c r="A28" s="24" t="s"/>
      <c r="B28" s="25" t="s"/>
      <c r="C28" s="25" t="s"/>
      <c r="E28" s="25" t="s"/>
      <c r="F28" s="24" t="s"/>
    </row>
    <row r="29" spans="1:6">
      <c r="A29" s="24" t="s"/>
      <c r="B29" s="25" t="s"/>
      <c r="C29" s="25" t="s"/>
      <c r="E29" s="25" t="s"/>
      <c r="F29" s="24" t="s"/>
    </row>
    <row r="30" spans="1:6">
      <c r="A30" s="24" t="s"/>
      <c r="B30" s="25" t="s"/>
      <c r="C30" s="25" t="s"/>
      <c r="E30" s="25" t="s"/>
      <c r="F30" s="24" t="s"/>
    </row>
    <row r="31" spans="1:6">
      <c r="A31" s="24" t="s"/>
      <c r="B31" s="25" t="s"/>
      <c r="C31" s="25" t="s"/>
      <c r="E31" s="25" t="s"/>
      <c r="F31" s="24" t="s"/>
    </row>
    <row r="32" spans="1:6">
      <c r="A32" s="24" t="s"/>
      <c r="B32" s="25" t="s"/>
      <c r="C32" s="25" t="s"/>
      <c r="E32" s="25" t="s"/>
      <c r="F32" s="24" t="s"/>
    </row>
    <row r="33" spans="1:6">
      <c r="A33" s="24" t="s"/>
      <c r="B33" s="25" t="s"/>
      <c r="C33" s="25" t="s"/>
      <c r="E33" s="25" t="s"/>
      <c r="F33" s="24" t="s"/>
    </row>
    <row r="34" spans="1:6">
      <c r="A34" s="24" t="s"/>
      <c r="B34" s="25" t="s"/>
      <c r="C34" s="25" t="s"/>
      <c r="E34" s="25" t="s"/>
      <c r="F34" s="24" t="s"/>
    </row>
    <row r="35" spans="1:6">
      <c r="A35" s="24" t="s"/>
      <c r="B35" s="25" t="s"/>
      <c r="C35" s="25" t="s"/>
      <c r="E35" s="25" t="s"/>
      <c r="F35" s="24" t="s"/>
    </row>
    <row r="36" spans="1:6">
      <c r="A36" s="24" t="s"/>
      <c r="B36" s="25" t="s"/>
      <c r="C36" s="25" t="s"/>
      <c r="E36" s="25" t="s"/>
      <c r="F36" s="24" t="s"/>
    </row>
    <row r="37" spans="1:6">
      <c r="A37" s="24" t="s"/>
      <c r="B37" s="25" t="s"/>
      <c r="C37" s="25" t="s"/>
      <c r="E37" s="25" t="s"/>
      <c r="F37" s="24" t="s"/>
    </row>
    <row r="38" spans="1:6">
      <c r="A38" s="24" t="s"/>
      <c r="B38" s="25" t="s"/>
      <c r="C38" s="25" t="s"/>
      <c r="E38" s="25" t="s"/>
      <c r="F38" s="24" t="s"/>
    </row>
    <row r="39" spans="1:6">
      <c r="A39" s="24" t="s"/>
      <c r="B39" s="25" t="s"/>
      <c r="C39" s="25" t="s"/>
      <c r="E39" s="25" t="s"/>
      <c r="F39" s="24" t="s"/>
    </row>
    <row r="40" spans="1:6">
      <c r="A40" s="24" t="s"/>
      <c r="B40" s="25" t="s"/>
      <c r="C40" s="25" t="s"/>
      <c r="E40" s="25" t="s"/>
      <c r="F40" s="24" t="s"/>
    </row>
    <row r="41" spans="1:6">
      <c r="A41" s="24" t="s"/>
      <c r="B41" s="25" t="s"/>
      <c r="C41" s="25" t="s"/>
      <c r="E41" s="25" t="s"/>
      <c r="F41" s="24" t="s"/>
    </row>
    <row r="42" spans="1:6">
      <c r="A42" s="24" t="s"/>
      <c r="B42" s="25" t="s"/>
      <c r="C42" s="25" t="s"/>
      <c r="E42" s="25" t="s"/>
      <c r="F42" s="24" t="s"/>
    </row>
    <row r="43" spans="1:6">
      <c r="A43" s="24" t="s"/>
      <c r="B43" s="25" t="s"/>
      <c r="C43" s="25" t="s"/>
      <c r="E43" s="25" t="s"/>
      <c r="F43" s="24" t="s"/>
    </row>
    <row r="44" spans="1:6">
      <c r="A44" s="24" t="s"/>
      <c r="B44" s="25" t="s"/>
      <c r="C44" s="25" t="s"/>
      <c r="E44" s="25" t="s"/>
      <c r="F44" s="24" t="s"/>
    </row>
    <row r="45" spans="1:6">
      <c r="A45" s="24" t="s"/>
      <c r="B45" s="25" t="s"/>
      <c r="C45" s="25" t="s"/>
      <c r="E45" s="25" t="s"/>
      <c r="F45" s="24" t="s"/>
    </row>
    <row r="46" spans="1:6">
      <c r="A46" s="24" t="s"/>
      <c r="B46" s="25" t="s"/>
      <c r="C46" s="25" t="s"/>
      <c r="E46" s="25" t="s"/>
      <c r="F46" s="24" t="s"/>
    </row>
    <row r="47" spans="1:6">
      <c r="A47" s="24" t="s"/>
      <c r="B47" s="25" t="s"/>
      <c r="C47" s="25" t="s"/>
      <c r="E47" s="25" t="s"/>
      <c r="F47" s="24" t="s"/>
    </row>
    <row r="48" spans="1:6">
      <c r="A48" s="24" t="s"/>
      <c r="B48" s="25" t="s"/>
      <c r="C48" s="25" t="s"/>
      <c r="E48" s="25" t="s"/>
      <c r="F48" s="24" t="s"/>
    </row>
    <row r="49" spans="1:6">
      <c r="A49" s="24" t="s"/>
      <c r="B49" s="25" t="s"/>
      <c r="C49" s="25" t="s"/>
      <c r="E49" s="25" t="s"/>
      <c r="F49" s="24" t="s"/>
    </row>
    <row r="50" spans="1:6">
      <c r="A50" s="24" t="s"/>
      <c r="B50" s="25" t="s"/>
      <c r="C50" s="25" t="s"/>
      <c r="E50" s="25" t="s"/>
      <c r="F50" s="24" t="s"/>
    </row>
    <row r="51" spans="1:6">
      <c r="A51" s="24" t="s"/>
      <c r="B51" s="25" t="s"/>
      <c r="C51" s="25" t="s"/>
      <c r="E51" s="25" t="s"/>
      <c r="F51" s="24" t="s"/>
    </row>
    <row r="52" spans="1:6">
      <c r="A52" s="24" t="s"/>
      <c r="B52" s="25" t="s"/>
      <c r="C52" s="25" t="s"/>
      <c r="E52" s="25" t="s"/>
      <c r="F52" s="24" t="s"/>
    </row>
    <row r="53" spans="1:6">
      <c r="A53" s="24" t="s"/>
      <c r="B53" s="25" t="s"/>
      <c r="C53" s="25" t="s"/>
      <c r="E53" s="25" t="s"/>
      <c r="F53" s="24" t="s"/>
    </row>
    <row r="54" spans="1:6">
      <c r="A54" s="24" t="s"/>
      <c r="B54" s="25" t="s"/>
      <c r="C54" s="25" t="s"/>
      <c r="E54" s="25" t="s"/>
      <c r="F54" s="24" t="s"/>
    </row>
    <row r="55" spans="1:6">
      <c r="A55" s="24" t="s"/>
      <c r="B55" s="25" t="s"/>
      <c r="C55" s="25" t="s"/>
      <c r="E55" s="25" t="s"/>
      <c r="F55" s="24" t="s"/>
    </row>
    <row r="56" spans="1:6">
      <c r="A56" s="24" t="s"/>
      <c r="B56" s="25" t="s"/>
      <c r="C56" s="25" t="s"/>
      <c r="E56" s="25" t="s"/>
      <c r="F56" s="24" t="s"/>
    </row>
    <row r="57" spans="1:6">
      <c r="A57" s="24" t="s"/>
      <c r="B57" s="25" t="s"/>
      <c r="C57" s="25" t="s"/>
      <c r="E57" s="25" t="s"/>
      <c r="F57" s="24" t="s"/>
    </row>
    <row r="58" spans="1:6">
      <c r="A58" s="24" t="s"/>
      <c r="B58" s="25" t="s"/>
      <c r="C58" s="25" t="s"/>
      <c r="E58" s="25" t="s"/>
      <c r="F58" s="24" t="s"/>
    </row>
    <row r="59" spans="1:6">
      <c r="A59" s="24" t="s"/>
      <c r="B59" s="25" t="s"/>
      <c r="C59" s="25" t="s"/>
      <c r="E59" s="25" t="s"/>
      <c r="F59" s="24" t="s"/>
    </row>
    <row r="60" spans="1:6">
      <c r="A60" s="24" t="s"/>
      <c r="B60" s="25" t="s"/>
      <c r="C60" s="25" t="s"/>
      <c r="E60" s="25" t="s"/>
      <c r="F60" s="24" t="s"/>
    </row>
    <row r="61" spans="1:6">
      <c r="A61" s="24" t="s"/>
      <c r="B61" s="25" t="s"/>
      <c r="C61" s="25" t="s"/>
      <c r="E61" s="25" t="s"/>
      <c r="F61" s="24" t="s"/>
    </row>
    <row r="62" spans="1:6">
      <c r="A62" s="24" t="s"/>
      <c r="B62" s="25" t="s"/>
      <c r="C62" s="25" t="s"/>
      <c r="E62" s="25" t="s"/>
      <c r="F62" s="24" t="s"/>
    </row>
    <row r="63" spans="1:6">
      <c r="A63" s="24" t="s"/>
      <c r="B63" s="25" t="s"/>
      <c r="C63" s="25" t="s"/>
      <c r="E63" s="25" t="s"/>
      <c r="F63" s="24" t="s"/>
    </row>
    <row r="64" spans="1:6">
      <c r="A64" s="24" t="s"/>
      <c r="B64" s="25" t="s"/>
      <c r="C64" s="25" t="s"/>
      <c r="E64" s="25" t="s"/>
      <c r="F64" s="24" t="s"/>
    </row>
    <row r="65" spans="1:6">
      <c r="A65" s="24" t="s"/>
      <c r="B65" s="25" t="s"/>
      <c r="C65" s="25" t="s"/>
      <c r="E65" s="25" t="s"/>
      <c r="F65" s="24" t="s"/>
    </row>
    <row r="66" spans="1:6">
      <c r="A66" s="24" t="s"/>
      <c r="B66" s="25" t="s"/>
      <c r="C66" s="25" t="s"/>
      <c r="E66" s="25" t="s"/>
      <c r="F66" s="24" t="s"/>
    </row>
    <row r="67" spans="1:6">
      <c r="A67" s="24" t="s"/>
      <c r="B67" s="25" t="s"/>
      <c r="C67" s="25" t="s"/>
      <c r="E67" s="25" t="s"/>
      <c r="F67" s="24" t="s"/>
    </row>
    <row r="68" spans="1:6">
      <c r="A68" s="24" t="s"/>
      <c r="B68" s="25" t="s"/>
      <c r="C68" s="25" t="s"/>
      <c r="E68" s="25" t="s"/>
      <c r="F68" s="24" t="s"/>
    </row>
    <row r="69" spans="1:6">
      <c r="A69" s="24" t="s"/>
      <c r="B69" s="25" t="s"/>
      <c r="C69" s="25" t="s"/>
      <c r="E69" s="25" t="s"/>
      <c r="F69" s="24" t="s"/>
    </row>
    <row r="70" spans="1:6">
      <c r="A70" s="24" t="s"/>
      <c r="B70" s="25" t="s"/>
      <c r="C70" s="25" t="s"/>
      <c r="E70" s="25" t="s"/>
      <c r="F70" s="24" t="s"/>
    </row>
    <row r="71" spans="1:6">
      <c r="A71" s="24" t="s"/>
      <c r="B71" s="25" t="s"/>
      <c r="C71" s="25" t="s"/>
      <c r="E71" s="25" t="s"/>
      <c r="F71" s="24" t="s"/>
    </row>
    <row r="72" spans="1:6">
      <c r="A72" s="24" t="s"/>
      <c r="B72" s="25" t="s"/>
      <c r="C72" s="25" t="s"/>
      <c r="E72" s="25" t="s"/>
      <c r="F72" s="24" t="s"/>
    </row>
    <row r="73" spans="1:6">
      <c r="A73" s="24" t="s"/>
      <c r="B73" s="25" t="s"/>
      <c r="C73" s="25" t="s"/>
      <c r="E73" s="25" t="s"/>
      <c r="F73" s="24" t="s"/>
    </row>
    <row r="74" spans="1:6">
      <c r="A74" s="24" t="s"/>
      <c r="B74" s="25" t="s"/>
      <c r="C74" s="25" t="s"/>
      <c r="E74" s="25" t="s"/>
      <c r="F74" s="24" t="s"/>
    </row>
    <row r="75" spans="1:6">
      <c r="A75" s="24" t="s"/>
      <c r="B75" s="25" t="s"/>
      <c r="C75" s="25" t="s"/>
      <c r="E75" s="25" t="s"/>
      <c r="F75" s="24" t="s"/>
    </row>
    <row r="76" spans="1:6">
      <c r="A76" s="24" t="s"/>
      <c r="B76" s="25" t="s"/>
      <c r="C76" s="25" t="s"/>
      <c r="E76" s="25" t="s"/>
      <c r="F76" s="24" t="s"/>
    </row>
    <row r="77" spans="1:6">
      <c r="A77" s="24" t="s"/>
      <c r="B77" s="25" t="s"/>
      <c r="C77" s="25" t="s"/>
      <c r="E77" s="25" t="s"/>
      <c r="F77" s="24" t="s"/>
    </row>
    <row r="78" spans="1:6">
      <c r="A78" s="24" t="s"/>
      <c r="B78" s="25" t="s"/>
      <c r="C78" s="25" t="s"/>
      <c r="E78" s="25" t="s"/>
      <c r="F78" s="24" t="s"/>
    </row>
    <row r="79" spans="1:6">
      <c r="A79" s="24" t="s"/>
      <c r="B79" s="25" t="s"/>
      <c r="C79" s="25" t="s"/>
      <c r="E79" s="25" t="s"/>
      <c r="F79" s="24" t="s"/>
    </row>
    <row r="80" spans="1:6">
      <c r="A80" s="24" t="s"/>
      <c r="B80" s="25" t="s"/>
      <c r="C80" s="25" t="s"/>
      <c r="E80" s="25" t="s"/>
      <c r="F80" s="24" t="s"/>
    </row>
    <row r="81" spans="1:6">
      <c r="A81" s="24" t="s"/>
      <c r="B81" s="25" t="s"/>
      <c r="C81" s="25" t="s"/>
      <c r="E81" s="25" t="s"/>
      <c r="F81" s="24" t="s"/>
    </row>
    <row r="82" spans="1:6">
      <c r="A82" s="24" t="s"/>
      <c r="B82" s="25" t="s"/>
      <c r="C82" s="25" t="s"/>
      <c r="E82" s="25" t="s"/>
      <c r="F82" s="24" t="s"/>
    </row>
    <row r="83" spans="1:6">
      <c r="A83" s="24" t="s"/>
      <c r="B83" s="25" t="s"/>
      <c r="C83" s="25" t="s"/>
      <c r="E83" s="25" t="s"/>
      <c r="F83" s="24" t="s"/>
    </row>
    <row r="84" spans="1:6">
      <c r="A84" s="24" t="s"/>
      <c r="B84" s="25" t="s"/>
      <c r="C84" s="25" t="s"/>
      <c r="E84" s="25" t="s"/>
      <c r="F84" s="24" t="s"/>
    </row>
    <row r="85" spans="1:6">
      <c r="A85" s="24" t="s"/>
      <c r="B85" s="25" t="s"/>
      <c r="C85" s="25" t="s"/>
      <c r="E85" s="25" t="s"/>
      <c r="F85" s="24" t="s"/>
    </row>
    <row r="86" spans="1:6">
      <c r="A86" s="24" t="s"/>
      <c r="B86" s="25" t="s"/>
      <c r="C86" s="25" t="s"/>
      <c r="E86" s="25" t="s"/>
      <c r="F86" s="24" t="s"/>
    </row>
    <row r="87" spans="1:6">
      <c r="A87" s="24" t="s"/>
      <c r="B87" s="25" t="s"/>
      <c r="C87" s="25" t="s"/>
      <c r="E87" s="25" t="s"/>
      <c r="F87" s="24" t="s"/>
    </row>
    <row r="88" spans="1:6">
      <c r="A88" s="24" t="s"/>
      <c r="B88" s="25" t="s"/>
      <c r="C88" s="25" t="s"/>
      <c r="E88" s="25" t="s"/>
      <c r="F88" s="24" t="s"/>
    </row>
    <row r="89" spans="1:6">
      <c r="A89" s="24" t="s"/>
      <c r="B89" s="25" t="s"/>
      <c r="C89" s="25" t="s"/>
      <c r="E89" s="25" t="s"/>
      <c r="F89" s="24" t="s"/>
    </row>
    <row r="90" spans="1:6">
      <c r="A90" s="24" t="s"/>
      <c r="B90" s="25" t="s"/>
      <c r="C90" s="25" t="s"/>
      <c r="E90" s="25" t="s"/>
      <c r="F90" s="24" t="s"/>
    </row>
    <row r="91" spans="1:6">
      <c r="A91" s="24" t="s"/>
      <c r="B91" s="25" t="s"/>
      <c r="C91" s="25" t="s"/>
      <c r="E91" s="25" t="s"/>
      <c r="F91" s="24" t="s"/>
    </row>
    <row r="92" spans="1:6">
      <c r="A92" s="24" t="s"/>
      <c r="B92" s="25" t="s"/>
      <c r="C92" s="25" t="s"/>
      <c r="E92" s="25" t="s"/>
      <c r="F92" s="24" t="s"/>
    </row>
    <row r="93" spans="1:6">
      <c r="A93" s="24" t="s"/>
      <c r="B93" s="25" t="s"/>
      <c r="C93" s="25" t="s"/>
      <c r="E93" s="25" t="s"/>
      <c r="F93" s="24" t="s"/>
    </row>
    <row r="94" spans="1:6">
      <c r="A94" s="24" t="s"/>
      <c r="B94" s="25" t="s"/>
      <c r="C94" s="25" t="s"/>
      <c r="E94" s="25" t="s"/>
      <c r="F94" s="24" t="s"/>
    </row>
    <row r="95" spans="1:6">
      <c r="A95" s="24" t="s"/>
      <c r="B95" s="25" t="s"/>
      <c r="C95" s="25" t="s"/>
      <c r="E95" s="25" t="s"/>
      <c r="F95" s="24" t="s"/>
    </row>
    <row r="96" spans="1:6">
      <c r="A96" s="24" t="s"/>
      <c r="B96" s="25" t="s"/>
      <c r="C96" s="25" t="s"/>
      <c r="E96" s="25" t="s"/>
      <c r="F96" s="24" t="s"/>
    </row>
    <row r="97" spans="1:6">
      <c r="A97" s="24" t="s"/>
      <c r="B97" s="25" t="s"/>
      <c r="C97" s="25" t="s"/>
      <c r="E97" s="25" t="s"/>
      <c r="F97" s="24" t="s"/>
    </row>
    <row r="98" spans="1:6">
      <c r="A98" s="24" t="s"/>
      <c r="B98" s="25" t="s"/>
      <c r="C98" s="25" t="s"/>
      <c r="E98" s="25" t="s"/>
      <c r="F98" s="24" t="s"/>
    </row>
    <row r="99" spans="1:6">
      <c r="A99" s="24" t="s"/>
      <c r="B99" s="25" t="s"/>
      <c r="C99" s="25" t="s"/>
      <c r="E99" s="25" t="s"/>
      <c r="F99" s="24" t="s"/>
    </row>
    <row r="100" spans="1:6">
      <c r="A100" s="24" t="s"/>
      <c r="B100" s="25" t="s"/>
      <c r="C100" s="25" t="s"/>
      <c r="E100" s="25" t="s"/>
      <c r="F100" s="24" t="s"/>
    </row>
    <row r="101" spans="1:6">
      <c r="A101" s="24" t="s"/>
      <c r="B101" s="25" t="s"/>
      <c r="C101" s="25" t="s"/>
      <c r="E101" s="25" t="s"/>
      <c r="F101" s="24" t="s"/>
    </row>
    <row r="102" spans="1:6">
      <c r="A102" s="24" t="s"/>
      <c r="B102" s="25" t="s"/>
      <c r="C102" s="25" t="s"/>
      <c r="E102" s="25" t="s"/>
      <c r="F102" s="24" t="s"/>
    </row>
    <row r="103" spans="1:6">
      <c r="A103" s="24" t="s"/>
      <c r="B103" s="25" t="s"/>
      <c r="C103" s="25" t="s"/>
      <c r="E103" s="25" t="s"/>
      <c r="F103" s="24" t="s"/>
    </row>
    <row r="104" spans="1:6">
      <c r="A104" s="24" t="s"/>
      <c r="B104" s="25" t="s"/>
      <c r="C104" s="25" t="s"/>
      <c r="E104" s="25" t="s"/>
      <c r="F104" s="24" t="s"/>
    </row>
    <row r="105" spans="1:6">
      <c r="A105" s="24" t="s"/>
      <c r="B105" s="25" t="s"/>
      <c r="C105" s="25" t="s"/>
      <c r="E105" s="25" t="s"/>
      <c r="F105" s="24" t="s"/>
    </row>
    <row r="106" spans="1:6">
      <c r="A106" s="24" t="s"/>
      <c r="B106" s="25" t="s"/>
      <c r="C106" s="25" t="s"/>
      <c r="E106" s="25" t="s"/>
      <c r="F106" s="24" t="s"/>
    </row>
    <row r="107" spans="1:6">
      <c r="A107" s="24" t="s"/>
      <c r="B107" s="25" t="s"/>
      <c r="C107" s="25" t="s"/>
      <c r="E107" s="25" t="s"/>
      <c r="F107" s="24" t="s"/>
    </row>
    <row r="108" spans="1:6">
      <c r="A108" s="24" t="s"/>
      <c r="B108" s="25" t="s"/>
      <c r="C108" s="25" t="s"/>
      <c r="E108" s="25" t="s"/>
      <c r="F108" s="24" t="s"/>
    </row>
    <row r="109" spans="1:6">
      <c r="A109" s="24" t="s"/>
      <c r="B109" s="25" t="s"/>
      <c r="C109" s="25" t="s"/>
      <c r="E109" s="25" t="s"/>
      <c r="F109" s="24" t="s"/>
    </row>
    <row r="110" spans="1:6">
      <c r="A110" s="24" t="s"/>
      <c r="B110" s="25" t="s"/>
      <c r="C110" s="25" t="s"/>
      <c r="E110" s="25" t="s"/>
      <c r="F110" s="24" t="s"/>
    </row>
    <row r="111" spans="1:6">
      <c r="A111" s="24" t="s"/>
      <c r="B111" s="25" t="s"/>
      <c r="C111" s="25" t="s"/>
      <c r="E111" s="25" t="s"/>
      <c r="F111" s="24" t="s"/>
    </row>
    <row r="112" spans="1:6">
      <c r="A112" s="24" t="s"/>
      <c r="B112" s="25" t="s"/>
      <c r="C112" s="25" t="s"/>
      <c r="E112" s="25" t="s"/>
      <c r="F112" s="24" t="s"/>
    </row>
    <row r="113" spans="1:6">
      <c r="A113" s="24" t="s"/>
      <c r="B113" s="25" t="s"/>
      <c r="C113" s="25" t="s"/>
      <c r="E113" s="25" t="s"/>
      <c r="F113" s="24" t="s"/>
    </row>
    <row r="114" spans="1:6">
      <c r="A114" s="24" t="s"/>
      <c r="B114" s="25" t="s"/>
      <c r="C114" s="25" t="s"/>
      <c r="E114" s="25" t="s"/>
      <c r="F114" s="24" t="s"/>
    </row>
    <row r="115" spans="1:6">
      <c r="A115" s="24" t="s"/>
      <c r="B115" s="25" t="s"/>
      <c r="C115" s="25" t="s"/>
      <c r="E115" s="25" t="s"/>
      <c r="F115" s="24" t="s"/>
    </row>
    <row r="116" spans="1:6">
      <c r="A116" s="24" t="s"/>
      <c r="B116" s="25" t="s"/>
      <c r="C116" s="25" t="s"/>
      <c r="E116" s="25" t="s"/>
      <c r="F116" s="24" t="s"/>
    </row>
    <row r="117" spans="1:6">
      <c r="A117" s="24" t="s"/>
      <c r="B117" s="25" t="s"/>
      <c r="C117" s="25" t="s"/>
      <c r="E117" s="25" t="s"/>
      <c r="F117" s="24" t="s"/>
    </row>
    <row r="118" spans="1:6">
      <c r="A118" s="24" t="s"/>
      <c r="B118" s="25" t="s"/>
      <c r="C118" s="25" t="s"/>
      <c r="E118" s="25" t="s"/>
      <c r="F118" s="24" t="s"/>
    </row>
    <row r="119" spans="1:6">
      <c r="A119" s="24" t="s"/>
      <c r="B119" s="25" t="s"/>
      <c r="C119" s="25" t="s"/>
      <c r="E119" s="25" t="s"/>
      <c r="F119" s="24" t="s"/>
    </row>
    <row r="120" spans="1:6">
      <c r="A120" s="24" t="s"/>
      <c r="B120" s="25" t="s"/>
      <c r="C120" s="25" t="s"/>
      <c r="E120" s="25" t="s"/>
      <c r="F120" s="24" t="s"/>
    </row>
    <row r="121" spans="1:6">
      <c r="A121" s="24" t="s"/>
      <c r="B121" s="25" t="s"/>
      <c r="C121" s="25" t="s"/>
      <c r="E121" s="25" t="s"/>
      <c r="F121" s="24" t="s"/>
    </row>
    <row r="122" spans="1:6">
      <c r="A122" s="24" t="s"/>
      <c r="B122" s="25" t="s"/>
      <c r="C122" s="25" t="s"/>
      <c r="E122" s="25" t="s"/>
      <c r="F122" s="24" t="s"/>
    </row>
    <row r="123" spans="1:6">
      <c r="A123" s="24" t="s"/>
      <c r="B123" s="25" t="s"/>
      <c r="C123" s="25" t="s"/>
      <c r="E123" s="25" t="s"/>
      <c r="F123" s="24" t="s"/>
    </row>
    <row r="124" spans="1:6">
      <c r="A124" s="24" t="s"/>
      <c r="B124" s="25" t="s"/>
      <c r="C124" s="25" t="s"/>
      <c r="E124" s="25" t="s"/>
      <c r="F124" s="24" t="s"/>
    </row>
    <row r="125" spans="1:6">
      <c r="A125" s="24" t="s"/>
      <c r="B125" s="25" t="s"/>
      <c r="C125" s="25" t="s"/>
      <c r="E125" s="25" t="s"/>
      <c r="F125" s="24" t="s"/>
    </row>
    <row r="126" spans="1:6">
      <c r="A126" s="24" t="s"/>
      <c r="B126" s="25" t="s"/>
      <c r="C126" s="25" t="s"/>
      <c r="E126" s="25" t="s"/>
      <c r="F126" s="24" t="s"/>
    </row>
    <row r="127" spans="1:6">
      <c r="A127" s="24" t="s"/>
      <c r="B127" s="25" t="s"/>
      <c r="C127" s="25" t="s"/>
      <c r="E127" s="25" t="s"/>
      <c r="F127" s="24" t="s"/>
    </row>
    <row r="128" spans="1:6">
      <c r="A128" s="24" t="s"/>
      <c r="B128" s="25" t="s"/>
      <c r="C128" s="25" t="s"/>
      <c r="E128" s="25" t="s"/>
      <c r="F128" s="24" t="s"/>
    </row>
    <row r="129" spans="1:6">
      <c r="A129" s="24" t="s"/>
      <c r="B129" s="25" t="s"/>
      <c r="C129" s="25" t="s"/>
      <c r="E129" s="25" t="s"/>
      <c r="F129" s="24" t="s"/>
    </row>
    <row r="130" spans="1:6">
      <c r="A130" s="24" t="s"/>
      <c r="B130" s="25" t="s"/>
      <c r="C130" s="25" t="s"/>
      <c r="E130" s="25" t="s"/>
      <c r="F130" s="24" t="s"/>
    </row>
    <row r="131" spans="1:6">
      <c r="A131" s="24" t="s"/>
      <c r="B131" s="25" t="s"/>
      <c r="C131" s="25" t="s"/>
      <c r="E131" s="25" t="s"/>
      <c r="F131" s="24" t="s"/>
    </row>
    <row r="132" spans="1:6">
      <c r="A132" s="24" t="s"/>
      <c r="B132" s="25" t="s"/>
      <c r="C132" s="25" t="s"/>
      <c r="E132" s="25" t="s"/>
      <c r="F132" s="24" t="s"/>
    </row>
    <row r="133" spans="1:6">
      <c r="A133" s="24" t="s"/>
      <c r="B133" s="25" t="s"/>
      <c r="C133" s="25" t="s"/>
      <c r="E133" s="25" t="s"/>
      <c r="F133" s="24" t="s"/>
    </row>
    <row r="134" spans="1:6">
      <c r="A134" s="24" t="s"/>
      <c r="B134" s="25" t="s"/>
      <c r="C134" s="25" t="s"/>
      <c r="E134" s="25" t="s"/>
      <c r="F134" s="24" t="s"/>
    </row>
    <row r="135" spans="1:6">
      <c r="A135" s="24" t="s"/>
      <c r="B135" s="25" t="s"/>
      <c r="C135" s="25" t="s"/>
      <c r="E135" s="25" t="s"/>
      <c r="F135" s="24" t="s"/>
    </row>
    <row r="136" spans="1:6">
      <c r="A136" s="24" t="s"/>
      <c r="B136" s="25" t="s"/>
      <c r="C136" s="25" t="s"/>
      <c r="E136" s="25" t="s"/>
      <c r="F136" s="24" t="s"/>
    </row>
    <row r="137" spans="1:6">
      <c r="A137" s="24" t="s"/>
      <c r="B137" s="25" t="s"/>
      <c r="C137" s="25" t="s"/>
      <c r="E137" s="25" t="s"/>
      <c r="F137" s="24" t="s"/>
    </row>
    <row r="138" spans="1:6">
      <c r="A138" s="24" t="s"/>
      <c r="B138" s="25" t="s"/>
      <c r="C138" s="25" t="s"/>
      <c r="E138" s="25" t="s"/>
      <c r="F138" s="24" t="s"/>
    </row>
    <row r="139" spans="1:6">
      <c r="A139" s="24" t="s"/>
      <c r="B139" s="25" t="s"/>
      <c r="C139" s="25" t="s"/>
      <c r="E139" s="25" t="s"/>
      <c r="F139" s="24" t="s"/>
    </row>
  </sheetData>
  <mergeCells count="5">
    <mergeCell ref="C1:F1"/>
    <mergeCell ref="G1:H1"/>
    <mergeCell ref="A12:B12"/>
    <mergeCell ref="A1:A2"/>
    <mergeCell ref="B1:B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>
  <sheetPr/>
  <dimension ref="J12"/>
  <sheetViews>
    <sheetView showGridLines="1" workbookViewId="0">
      <pane xSplit="2" ySplit="2" topLeftCell="C3" activePane="bottomRight" state="frozen"/>
    </sheetView>
  </sheetViews>
  <sheetFormatPr defaultColWidth="9.025" defaultRowHeight="13.5" outlineLevelCol="7"/>
  <cols>
    <col min="2" max="2" width="9.025" style="95" customWidth="1"/>
    <col min="3" max="3" width="13.1167" style="95" customWidth="1"/>
    <col min="4" max="4" width="13.1167" style="96" customWidth="1"/>
    <col min="5" max="5" width="13.1167" style="95" customWidth="1"/>
    <col min="6" max="6" width="13.1167" style="97" customWidth="1"/>
    <col min="7" max="7" width="13.1167" style="98" customWidth="1"/>
    <col min="8" max="8" width="13.1167" style="99" customWidth="1"/>
    <col min="10" max="10" width="10.8833" style="97" customWidth="1"/>
  </cols>
  <sheetData>
    <row r="1" spans="1:8" s="100" customFormat="1" ht="37.5" customHeight="1">
      <c r="A1" s="4" t="s"/>
      <c r="B1" s="26" t="s">
        <v>1</v>
      </c>
      <c r="C1" s="5" t="s">
        <v>21</v>
      </c>
      <c r="D1" s="6" t="s"/>
      <c r="E1" s="6" t="s"/>
      <c r="F1" s="6" t="s"/>
      <c r="G1" s="7" t="s">
        <v>22</v>
      </c>
      <c r="H1" s="6" t="s"/>
    </row>
    <row r="2" spans="1:8" s="94" customFormat="1" ht="33" customHeight="1">
      <c r="A2" s="27" t="s"/>
      <c r="B2" s="28" t="s"/>
      <c r="C2" s="4" t="s">
        <v>4</v>
      </c>
      <c r="D2" s="8" t="s">
        <v>5</v>
      </c>
      <c r="E2" s="8" t="s">
        <v>23</v>
      </c>
      <c r="F2" s="4" t="s">
        <v>7</v>
      </c>
      <c r="G2" s="29" t="s">
        <v>8</v>
      </c>
      <c r="H2" s="11" t="s">
        <v>9</v>
      </c>
    </row>
    <row r="3" spans="1:8" s="94" customFormat="1" ht="22.5" customHeight="1">
      <c r="A3" s="12" t="s">
        <v>24</v>
      </c>
      <c r="B3" s="30">
        <v>46295</v>
      </c>
      <c r="C3" s="4" t="s"/>
      <c r="D3" s="8" t="s">
        <v>25</v>
      </c>
      <c r="E3" s="14">
        <f>=(C3-F3)/F3</f>
        <v>-1</v>
      </c>
      <c r="F3" s="15">
        <v>6.7637</v>
      </c>
      <c r="G3" s="8">
        <v>6.7637</v>
      </c>
      <c r="H3" s="8" t="s">
        <v>25</v>
      </c>
    </row>
    <row r="4" spans="1:8" ht="22.5" customHeight="1">
      <c r="A4" s="31" t="s">
        <v>12</v>
      </c>
      <c r="B4" s="32">
        <v>46296</v>
      </c>
      <c r="C4" s="33" t="s"/>
      <c r="D4" s="14" t="e">
        <f>=(C4-C3)/C3</f>
        <v>#DIV/0!</v>
      </c>
      <c r="E4" s="14">
        <f>=(C4-F4)/F4</f>
        <v>-1</v>
      </c>
      <c r="F4" s="8">
        <v>7.5003</v>
      </c>
      <c r="G4" s="17">
        <f>=SUM($C$4:C4)</f>
        <v>0</v>
      </c>
      <c r="H4" s="18">
        <f>=G4/SUM($F$4:F4)-1</f>
        <v>-1</v>
      </c>
    </row>
    <row r="5" spans="1:8" ht="22.5" customHeight="1">
      <c r="A5" s="31" t="s">
        <v>13</v>
      </c>
      <c r="B5" s="32">
        <v>46297</v>
      </c>
      <c r="C5" s="8" t="s"/>
      <c r="D5" s="14" t="e">
        <f>=(C5-C4)/C4</f>
        <v>#DIV/0!</v>
      </c>
      <c r="E5" s="14">
        <f>=(C5-F5)/F5</f>
        <v>-1</v>
      </c>
      <c r="F5" s="8">
        <v>6.1383</v>
      </c>
      <c r="G5" s="17">
        <f>=SUM($C$4:C5)</f>
        <v>0</v>
      </c>
      <c r="H5" s="18">
        <f>=G5/SUM($F$4:F5)-1</f>
        <v>-1</v>
      </c>
    </row>
    <row r="6" spans="1:8" ht="22.5" customHeight="1">
      <c r="A6" s="31" t="s">
        <v>14</v>
      </c>
      <c r="B6" s="32">
        <v>46298</v>
      </c>
      <c r="C6" s="8" t="s"/>
      <c r="D6" s="14" t="e">
        <f>=(C6-C5)/C5</f>
        <v>#DIV/0!</v>
      </c>
      <c r="E6" s="14">
        <f>=(C6-F6)/F6</f>
        <v>-1</v>
      </c>
      <c r="F6" s="8">
        <v>7.0573</v>
      </c>
      <c r="G6" s="17">
        <f>=SUM($C$4:C6)</f>
        <v>0</v>
      </c>
      <c r="H6" s="18">
        <f>=G6/SUM($F$4:F6)-1</f>
        <v>-1</v>
      </c>
    </row>
    <row r="7" spans="1:8" ht="22.5" customHeight="1">
      <c r="A7" s="31" t="s">
        <v>15</v>
      </c>
      <c r="B7" s="32">
        <v>46299</v>
      </c>
      <c r="C7" s="8" t="s"/>
      <c r="D7" s="14" t="e">
        <f>=(C7-C6)/C6</f>
        <v>#DIV/0!</v>
      </c>
      <c r="E7" s="14">
        <f>=(C7-F7)/F7</f>
        <v>-1</v>
      </c>
      <c r="F7" s="8">
        <v>6.4868</v>
      </c>
      <c r="G7" s="17">
        <f>=SUM($C$4:C7)</f>
        <v>0</v>
      </c>
      <c r="H7" s="18">
        <f>=G7/SUM($F$4:F7)-1</f>
        <v>-1</v>
      </c>
    </row>
    <row r="8" spans="1:8" ht="22.5" customHeight="1">
      <c r="A8" s="31" t="s">
        <v>16</v>
      </c>
      <c r="B8" s="32">
        <v>46300</v>
      </c>
      <c r="C8" s="8" t="s"/>
      <c r="D8" s="14" t="e">
        <f>=(C8-C7)/C7</f>
        <v>#DIV/0!</v>
      </c>
      <c r="E8" s="14">
        <f>=(C8-F8)/F8</f>
        <v>-1</v>
      </c>
      <c r="F8" s="8">
        <v>6.8157</v>
      </c>
      <c r="G8" s="17">
        <f>=SUM($C$4:C8)</f>
        <v>0</v>
      </c>
      <c r="H8" s="18">
        <f>=G8/SUM($F$4:F8)-1</f>
        <v>-1</v>
      </c>
    </row>
    <row r="9" spans="1:8" ht="22.5" customHeight="1">
      <c r="A9" s="31" t="s">
        <v>17</v>
      </c>
      <c r="B9" s="32">
        <v>46301</v>
      </c>
      <c r="C9" s="8" t="s"/>
      <c r="D9" s="14" t="e">
        <f>=(C9-C8)/C8</f>
        <v>#DIV/0!</v>
      </c>
      <c r="E9" s="14">
        <f>=(C9-F9)/F9</f>
        <v>-1</v>
      </c>
      <c r="F9" s="8">
        <v>7.5646</v>
      </c>
      <c r="G9" s="17">
        <f>=SUM($C$4:C9)</f>
        <v>0</v>
      </c>
      <c r="H9" s="18">
        <f>=G9/SUM($F$4:F9)-1</f>
        <v>-1</v>
      </c>
    </row>
    <row r="10" spans="1:8" ht="22.5" customHeight="1">
      <c r="A10" s="31" t="s">
        <v>18</v>
      </c>
      <c r="B10" s="32">
        <v>46302</v>
      </c>
      <c r="C10" s="8" t="s"/>
      <c r="D10" s="14" t="e">
        <f>=(C10-C9)/C9</f>
        <v>#DIV/0!</v>
      </c>
      <c r="E10" s="14">
        <f>=(C10-F10)/F10</f>
        <v>-1</v>
      </c>
      <c r="F10" s="8">
        <v>7.1514</v>
      </c>
      <c r="G10" s="17">
        <f>=SUM($C$4:C10)</f>
        <v>0</v>
      </c>
      <c r="H10" s="18">
        <f>=G10/SUM($F$4:F10)-1</f>
        <v>-1</v>
      </c>
    </row>
    <row r="11" spans="1:8" ht="22.5" customHeight="1">
      <c r="A11" s="31" t="s">
        <v>19</v>
      </c>
      <c r="B11" s="32">
        <v>46303</v>
      </c>
      <c r="C11" s="34" t="s"/>
      <c r="D11" s="14" t="s"/>
      <c r="E11" s="14" t="s"/>
      <c r="F11" s="8">
        <v>7.5516</v>
      </c>
      <c r="G11" s="17" t="s"/>
      <c r="H11" s="18" t="s"/>
    </row>
    <row r="12" spans="1:8" ht="22.5" customHeight="1">
      <c r="A12" s="12" t="s">
        <v>20</v>
      </c>
      <c r="B12" s="8" t="s"/>
      <c r="C12" s="8">
        <f>=SUM(C4:C10)/7</f>
        <v>0</v>
      </c>
      <c r="D12" s="19" t="s"/>
      <c r="E12" s="14">
        <f>=(C12-F12)/F12</f>
        <v>-1</v>
      </c>
      <c r="F12" s="35">
        <f>=SUM(F4:F11)/8</f>
        <v>7.03325</v>
      </c>
      <c r="G12" s="22" t="s"/>
      <c r="H12" s="23" t="s"/>
    </row>
  </sheetData>
  <mergeCells count="5">
    <mergeCell ref="C1:F1"/>
    <mergeCell ref="G1:H1"/>
    <mergeCell ref="A12:B12"/>
    <mergeCell ref="A1:A2"/>
    <mergeCell ref="B1:B2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>
  <sheetPr/>
  <dimension ref="K147"/>
  <sheetViews>
    <sheetView showGridLines="1" workbookViewId="0">
      <pane xSplit="2" ySplit="2" topLeftCell="C3" activePane="bottomRight" state="frozen"/>
    </sheetView>
  </sheetViews>
  <sheetFormatPr defaultColWidth="9.025" defaultRowHeight="13.5" outlineLevelCol="7"/>
  <cols>
    <col min="2" max="2" width="9.025" style="95" customWidth="1"/>
    <col min="3" max="3" width="11.1" style="95" customWidth="1"/>
    <col min="4" max="4" width="13.1167" style="96" customWidth="1"/>
    <col min="5" max="5" width="13.1167" style="95" customWidth="1"/>
    <col min="6" max="6" width="11.6" style="97" customWidth="1"/>
    <col min="7" max="7" width="13.1167" style="101" customWidth="1"/>
    <col min="8" max="8" width="13.1167" style="99" customWidth="1"/>
    <col min="11" max="11" width="12.8" style="97" customWidth="1"/>
  </cols>
  <sheetData>
    <row r="1" spans="1:8" s="100" customFormat="1" ht="37.5" customHeight="1">
      <c r="A1" s="8" t="s"/>
      <c r="B1" s="8" t="s">
        <v>1</v>
      </c>
      <c r="C1" s="36" t="s">
        <v>26</v>
      </c>
      <c r="D1" s="37" t="s"/>
      <c r="E1" s="37" t="s"/>
      <c r="F1" s="38" t="s"/>
      <c r="G1" s="39" t="s">
        <v>27</v>
      </c>
      <c r="H1" s="38" t="s"/>
    </row>
    <row r="2" spans="1:8" s="100" customFormat="1" ht="24" customHeight="1">
      <c r="A2" s="27" t="s"/>
      <c r="B2" s="27" t="s"/>
      <c r="C2" s="8" t="s">
        <v>4</v>
      </c>
      <c r="D2" s="8" t="s">
        <v>5</v>
      </c>
      <c r="E2" s="8" t="s">
        <v>23</v>
      </c>
      <c r="F2" s="8" t="s">
        <v>7</v>
      </c>
      <c r="G2" s="10" t="s">
        <v>8</v>
      </c>
      <c r="H2" s="11" t="s">
        <v>9</v>
      </c>
    </row>
    <row r="3" spans="1:8" ht="22.2" customHeight="1">
      <c r="A3" s="40" t="s">
        <v>12</v>
      </c>
      <c r="B3" s="40">
        <v>46296</v>
      </c>
      <c r="C3" s="41" t="s"/>
      <c r="D3" s="8" t="s">
        <v>25</v>
      </c>
      <c r="E3" s="14">
        <f>=(C3-F3)/F3</f>
        <v>-1</v>
      </c>
      <c r="F3" s="41">
        <v>86.37</v>
      </c>
      <c r="G3" s="17">
        <f>=SUM($C$3:C3)</f>
        <v>0</v>
      </c>
      <c r="H3" s="18">
        <f>=G3/SUM($F$3:F3)-1</f>
        <v>-1</v>
      </c>
    </row>
    <row r="4" spans="1:8" ht="22.2" customHeight="1">
      <c r="A4" s="40" t="s">
        <v>13</v>
      </c>
      <c r="B4" s="40">
        <v>46297</v>
      </c>
      <c r="C4" s="41" t="s"/>
      <c r="D4" s="14" t="e">
        <f>=(C4-C3)/C3</f>
        <v>#DIV/0!</v>
      </c>
      <c r="E4" s="14">
        <f>=(C4-F4)/F4</f>
        <v>-1</v>
      </c>
      <c r="F4" s="41">
        <v>81.21</v>
      </c>
      <c r="G4" s="17">
        <f>=SUM($C$3:C4)</f>
        <v>0</v>
      </c>
      <c r="H4" s="18">
        <f>=G4/SUM($F$3:F4)-1</f>
        <v>-1</v>
      </c>
    </row>
    <row r="5" spans="1:8" ht="22.2" customHeight="1">
      <c r="A5" s="40" t="s">
        <v>14</v>
      </c>
      <c r="B5" s="40">
        <v>46298</v>
      </c>
      <c r="C5" s="41" t="s"/>
      <c r="D5" s="14" t="e">
        <f>=(C5-C4)/C4</f>
        <v>#DIV/0!</v>
      </c>
      <c r="E5" s="14">
        <f>=(C5-F5)/F5</f>
        <v>-1</v>
      </c>
      <c r="F5" s="41">
        <v>83.35</v>
      </c>
      <c r="G5" s="17">
        <f>=SUM($C$3:C5)</f>
        <v>0</v>
      </c>
      <c r="H5" s="18">
        <f>=G5/SUM($F$3:F5)-1</f>
        <v>-1</v>
      </c>
    </row>
    <row r="6" spans="1:8" ht="22.2" customHeight="1">
      <c r="A6" s="40" t="s">
        <v>15</v>
      </c>
      <c r="B6" s="40">
        <v>46299</v>
      </c>
      <c r="C6" s="41" t="s"/>
      <c r="D6" s="14" t="e">
        <f>=(C6-C5)/C5</f>
        <v>#DIV/0!</v>
      </c>
      <c r="E6" s="14">
        <f>=(C6-F6)/F6</f>
        <v>-1</v>
      </c>
      <c r="F6" s="41">
        <v>81.37</v>
      </c>
      <c r="G6" s="17">
        <f>=SUM($C$3:C6)</f>
        <v>0</v>
      </c>
      <c r="H6" s="18">
        <f>=G6/SUM($F$3:F6)-1</f>
        <v>-1</v>
      </c>
    </row>
    <row r="7" spans="1:8" ht="22.2" customHeight="1">
      <c r="A7" s="40" t="s">
        <v>16</v>
      </c>
      <c r="B7" s="40">
        <v>46300</v>
      </c>
      <c r="C7" s="41" t="s"/>
      <c r="D7" s="14" t="e">
        <f>=(C7-C6)/C6</f>
        <v>#DIV/0!</v>
      </c>
      <c r="E7" s="14">
        <f>=(C7-F7)/F7</f>
        <v>-1</v>
      </c>
      <c r="F7" s="41">
        <v>82.81</v>
      </c>
      <c r="G7" s="17">
        <f>=SUM($C$3:C7)</f>
        <v>0</v>
      </c>
      <c r="H7" s="18">
        <f>=G7/SUM($F$3:F7)-1</f>
        <v>-1</v>
      </c>
    </row>
    <row r="8" spans="1:8" ht="22.2" customHeight="1">
      <c r="A8" s="40" t="s">
        <v>17</v>
      </c>
      <c r="B8" s="40">
        <v>46301</v>
      </c>
      <c r="C8" s="41" t="s"/>
      <c r="D8" s="14" t="e">
        <f>=(C8-C7)/C7</f>
        <v>#DIV/0!</v>
      </c>
      <c r="E8" s="14">
        <f>=(C8-F8)/F8</f>
        <v>-1</v>
      </c>
      <c r="F8" s="41">
        <v>78.66</v>
      </c>
      <c r="G8" s="17">
        <f>=SUM($C$3:C8)</f>
        <v>0</v>
      </c>
      <c r="H8" s="18">
        <f>=G8/SUM($F$3:F8)-1</f>
        <v>-1</v>
      </c>
    </row>
    <row r="9" spans="1:8" ht="22.2" customHeight="1">
      <c r="A9" s="40" t="s">
        <v>18</v>
      </c>
      <c r="B9" s="40">
        <v>46302</v>
      </c>
      <c r="C9" s="41" t="s"/>
      <c r="D9" s="14" t="e">
        <f>=(C9-C8)/C8</f>
        <v>#DIV/0!</v>
      </c>
      <c r="E9" s="14">
        <f>=(C9-F9)/F9</f>
        <v>-1</v>
      </c>
      <c r="F9" s="41">
        <v>76.96</v>
      </c>
      <c r="G9" s="17">
        <f>=SUM($C$3:C9)</f>
        <v>0</v>
      </c>
      <c r="H9" s="18">
        <f>=G9/SUM($F$3:F9)-1</f>
        <v>-1</v>
      </c>
    </row>
    <row r="10" spans="1:8" ht="22.2" customHeight="1">
      <c r="A10" s="40" t="s">
        <v>19</v>
      </c>
      <c r="B10" s="40">
        <v>46303</v>
      </c>
      <c r="C10" s="8" t="s"/>
      <c r="D10" s="14" t="s"/>
      <c r="E10" s="14" t="s"/>
      <c r="F10" s="41">
        <v>77.4</v>
      </c>
      <c r="G10" s="17" t="s"/>
      <c r="H10" s="18" t="s"/>
    </row>
    <row r="11" spans="1:8" ht="22.2" customHeight="1">
      <c r="A11" s="12" t="s">
        <v>20</v>
      </c>
      <c r="B11" s="8" t="s"/>
      <c r="C11" s="41">
        <f>=SUM(C3:C9)/7</f>
        <v>0</v>
      </c>
      <c r="D11" s="8" t="s"/>
      <c r="E11" s="14">
        <f>=(C11-F11)/F11</f>
        <v>-1</v>
      </c>
      <c r="F11" s="42">
        <f>=SUM(F3:F10)/8</f>
        <v>81.01625</v>
      </c>
      <c r="G11" s="8" t="s"/>
      <c r="H11" s="8" t="s"/>
    </row>
    <row r="13" spans="1:7">
      <c r="A13" s="43" t="s"/>
      <c r="B13" s="44" t="s"/>
      <c r="C13" s="44" t="s"/>
      <c r="D13" s="45" t="s"/>
      <c r="E13" s="44" t="s"/>
      <c r="F13" s="43" t="s"/>
      <c r="G13" s="24" t="s"/>
    </row>
    <row r="14" spans="1:7">
      <c r="A14" s="43" t="s"/>
      <c r="B14" s="44" t="s"/>
      <c r="C14" s="44" t="s"/>
      <c r="D14" s="45" t="s"/>
      <c r="E14" s="44" t="s"/>
      <c r="F14" s="43" t="s"/>
      <c r="G14" s="24" t="s"/>
    </row>
    <row r="15" spans="1:7">
      <c r="A15" s="43" t="s"/>
      <c r="B15" s="44" t="s"/>
      <c r="C15" s="44" t="s"/>
      <c r="D15" s="45" t="s"/>
      <c r="E15" s="44" t="s"/>
      <c r="F15" s="43" t="s"/>
      <c r="G15" s="24" t="s"/>
    </row>
    <row r="16" spans="1:7">
      <c r="A16" s="43" t="s"/>
      <c r="B16" s="44" t="s"/>
      <c r="C16" s="44" t="s"/>
      <c r="D16" s="45" t="s"/>
      <c r="E16" s="44" t="s"/>
      <c r="F16" s="43" t="s"/>
      <c r="G16" s="24" t="s"/>
    </row>
    <row r="17" spans="1:7">
      <c r="A17" s="43" t="s"/>
      <c r="B17" s="44" t="s"/>
      <c r="C17" s="44" t="s"/>
      <c r="D17" s="45" t="s"/>
      <c r="E17" s="44" t="s"/>
      <c r="F17" s="43" t="s"/>
      <c r="G17" s="24" t="s"/>
    </row>
    <row r="18" spans="1:7">
      <c r="A18" s="43" t="s"/>
      <c r="B18" s="44" t="s"/>
      <c r="C18" s="44" t="s"/>
      <c r="D18" s="45" t="s"/>
      <c r="E18" s="44" t="s"/>
      <c r="F18" s="43" t="s"/>
      <c r="G18" s="24" t="s"/>
    </row>
    <row r="19" spans="1:7">
      <c r="A19" s="43" t="s"/>
      <c r="B19" s="44" t="s"/>
      <c r="C19" s="44" t="s"/>
      <c r="D19" s="45" t="s"/>
      <c r="E19" s="44" t="s"/>
      <c r="F19" s="43" t="s"/>
      <c r="G19" s="24" t="s"/>
    </row>
    <row r="20" spans="1:7">
      <c r="A20" s="43" t="s"/>
      <c r="B20" s="44" t="s"/>
      <c r="C20" s="44" t="s"/>
      <c r="D20" s="45" t="s"/>
      <c r="E20" s="44" t="s"/>
      <c r="F20" s="43" t="s"/>
      <c r="G20" s="24" t="s"/>
    </row>
    <row r="21" spans="1:7">
      <c r="A21" s="43" t="s"/>
      <c r="B21" s="44" t="s"/>
      <c r="C21" s="44" t="s"/>
      <c r="D21" s="45" t="s"/>
      <c r="E21" s="44" t="s"/>
      <c r="F21" s="43" t="s"/>
      <c r="G21" s="24" t="s"/>
    </row>
    <row r="22" spans="1:7">
      <c r="A22" s="43" t="s"/>
      <c r="B22" s="44" t="s"/>
      <c r="C22" s="44" t="s"/>
      <c r="D22" s="45" t="s"/>
      <c r="E22" s="44" t="s"/>
      <c r="F22" s="43" t="s"/>
      <c r="G22" s="24" t="s"/>
    </row>
    <row r="23" spans="1:7">
      <c r="A23" s="43" t="s"/>
      <c r="B23" s="44" t="s"/>
      <c r="C23" s="44" t="s"/>
      <c r="D23" s="45" t="s"/>
      <c r="E23" s="44" t="s"/>
      <c r="F23" s="43" t="s"/>
      <c r="G23" s="24" t="s"/>
    </row>
    <row r="24" spans="1:7">
      <c r="A24" s="43" t="s"/>
      <c r="B24" s="44" t="s"/>
      <c r="C24" s="44" t="s"/>
      <c r="D24" s="45" t="s"/>
      <c r="E24" s="44" t="s"/>
      <c r="F24" s="43" t="s"/>
      <c r="G24" s="24" t="s"/>
    </row>
    <row r="25" spans="1:7">
      <c r="A25" s="43" t="s"/>
      <c r="B25" s="44" t="s"/>
      <c r="C25" s="44" t="s"/>
      <c r="D25" s="45" t="s"/>
      <c r="E25" s="44" t="s"/>
      <c r="F25" s="43" t="s"/>
      <c r="G25" s="24" t="s"/>
    </row>
    <row r="26" spans="1:7">
      <c r="A26" s="43" t="s"/>
      <c r="B26" s="44" t="s"/>
      <c r="C26" s="44" t="s"/>
      <c r="D26" s="45" t="s"/>
      <c r="E26" s="44" t="s"/>
      <c r="F26" s="43" t="s"/>
      <c r="G26" s="24" t="s"/>
    </row>
    <row r="27" spans="1:7">
      <c r="A27" s="43" t="s"/>
      <c r="B27" s="44" t="s"/>
      <c r="C27" s="44" t="s"/>
      <c r="D27" s="45" t="s"/>
      <c r="E27" s="44" t="s"/>
      <c r="F27" s="43" t="s"/>
      <c r="G27" s="24" t="s"/>
    </row>
    <row r="28" spans="1:7">
      <c r="A28" s="43" t="s"/>
      <c r="B28" s="44" t="s"/>
      <c r="C28" s="44" t="s"/>
      <c r="D28" s="45" t="s"/>
      <c r="E28" s="44" t="s"/>
      <c r="F28" s="43" t="s"/>
      <c r="G28" s="24" t="s"/>
    </row>
    <row r="29" spans="1:7">
      <c r="A29" s="43" t="s"/>
      <c r="B29" s="44" t="s"/>
      <c r="C29" s="44" t="s"/>
      <c r="D29" s="45" t="s"/>
      <c r="E29" s="44" t="s"/>
      <c r="F29" s="43" t="s"/>
      <c r="G29" s="24" t="s"/>
    </row>
    <row r="30" spans="1:7">
      <c r="A30" s="43" t="s"/>
      <c r="B30" s="44" t="s"/>
      <c r="C30" s="44" t="s"/>
      <c r="D30" s="45" t="s"/>
      <c r="E30" s="44" t="s"/>
      <c r="F30" s="43" t="s"/>
      <c r="G30" s="24" t="s"/>
    </row>
    <row r="31" spans="1:7">
      <c r="A31" s="43" t="s"/>
      <c r="B31" s="44" t="s"/>
      <c r="C31" s="44" t="s"/>
      <c r="D31" s="45" t="s"/>
      <c r="E31" s="44" t="s"/>
      <c r="F31" s="43" t="s"/>
      <c r="G31" s="24" t="s"/>
    </row>
    <row r="32" spans="1:7">
      <c r="A32" s="43" t="s"/>
      <c r="B32" s="44" t="s"/>
      <c r="C32" s="44" t="s"/>
      <c r="D32" s="45" t="s"/>
      <c r="E32" s="44" t="s"/>
      <c r="F32" s="43" t="s"/>
      <c r="G32" s="24" t="s"/>
    </row>
    <row r="33" spans="1:7">
      <c r="A33" s="43" t="s"/>
      <c r="B33" s="44" t="s"/>
      <c r="C33" s="44" t="s"/>
      <c r="D33" s="45" t="s"/>
      <c r="E33" s="44" t="s"/>
      <c r="F33" s="43" t="s"/>
      <c r="G33" s="24" t="s"/>
    </row>
    <row r="34" spans="1:7">
      <c r="A34" s="43" t="s"/>
      <c r="B34" s="44" t="s"/>
      <c r="C34" s="44" t="s"/>
      <c r="D34" s="45" t="s"/>
      <c r="E34" s="44" t="s"/>
      <c r="F34" s="43" t="s"/>
      <c r="G34" s="24" t="s"/>
    </row>
    <row r="35" spans="1:7">
      <c r="A35" s="43" t="s"/>
      <c r="B35" s="44" t="s"/>
      <c r="C35" s="44" t="s"/>
      <c r="D35" s="45" t="s"/>
      <c r="E35" s="44" t="s"/>
      <c r="F35" s="43" t="s"/>
      <c r="G35" s="24" t="s"/>
    </row>
    <row r="36" spans="1:7">
      <c r="A36" s="43" t="s"/>
      <c r="B36" s="44" t="s"/>
      <c r="C36" s="44" t="s"/>
      <c r="D36" s="45" t="s"/>
      <c r="E36" s="44" t="s"/>
      <c r="F36" s="43" t="s"/>
      <c r="G36" s="24" t="s"/>
    </row>
    <row r="37" spans="1:7">
      <c r="A37" s="43" t="s"/>
      <c r="B37" s="44" t="s"/>
      <c r="C37" s="44" t="s"/>
      <c r="D37" s="45" t="s"/>
      <c r="E37" s="44" t="s"/>
      <c r="F37" s="43" t="s"/>
      <c r="G37" s="24" t="s"/>
    </row>
    <row r="38" spans="1:7">
      <c r="A38" s="43" t="s"/>
      <c r="B38" s="44" t="s"/>
      <c r="C38" s="44" t="s"/>
      <c r="D38" s="45" t="s"/>
      <c r="E38" s="44" t="s"/>
      <c r="F38" s="43" t="s"/>
      <c r="G38" s="24" t="s"/>
    </row>
    <row r="39" spans="1:7">
      <c r="A39" s="43" t="s"/>
      <c r="B39" s="44" t="s"/>
      <c r="C39" s="44" t="s"/>
      <c r="D39" s="45" t="s"/>
      <c r="E39" s="44" t="s"/>
      <c r="F39" s="43" t="s"/>
      <c r="G39" s="24" t="s"/>
    </row>
    <row r="40" spans="1:7">
      <c r="A40" s="43" t="s"/>
      <c r="B40" s="44" t="s"/>
      <c r="C40" s="44" t="s"/>
      <c r="D40" s="45" t="s"/>
      <c r="E40" s="44" t="s"/>
      <c r="F40" s="43" t="s"/>
      <c r="G40" s="24" t="s"/>
    </row>
    <row r="41" spans="1:7">
      <c r="A41" s="43" t="s"/>
      <c r="B41" s="44" t="s"/>
      <c r="C41" s="44" t="s"/>
      <c r="D41" s="45" t="s"/>
      <c r="E41" s="44" t="s"/>
      <c r="F41" s="43" t="s"/>
      <c r="G41" s="24" t="s"/>
    </row>
    <row r="42" spans="1:7">
      <c r="A42" s="43" t="s"/>
      <c r="B42" s="44" t="s"/>
      <c r="C42" s="44" t="s"/>
      <c r="D42" s="45" t="s"/>
      <c r="E42" s="44" t="s"/>
      <c r="F42" s="43" t="s"/>
      <c r="G42" s="24" t="s"/>
    </row>
    <row r="43" spans="1:7">
      <c r="A43" s="43" t="s"/>
      <c r="B43" s="44" t="s"/>
      <c r="C43" s="44" t="s"/>
      <c r="D43" s="45" t="s"/>
      <c r="E43" s="44" t="s"/>
      <c r="F43" s="43" t="s"/>
      <c r="G43" s="24" t="s"/>
    </row>
    <row r="44" spans="1:7">
      <c r="A44" s="43" t="s"/>
      <c r="B44" s="44" t="s"/>
      <c r="C44" s="44" t="s"/>
      <c r="D44" s="45" t="s"/>
      <c r="E44" s="44" t="s"/>
      <c r="F44" s="43" t="s"/>
      <c r="G44" s="24" t="s"/>
    </row>
    <row r="45" spans="1:7">
      <c r="A45" s="43" t="s"/>
      <c r="B45" s="44" t="s"/>
      <c r="C45" s="44" t="s"/>
      <c r="D45" s="45" t="s"/>
      <c r="E45" s="44" t="s"/>
      <c r="F45" s="43" t="s"/>
      <c r="G45" s="24" t="s"/>
    </row>
    <row r="46" spans="1:7">
      <c r="A46" s="43" t="s"/>
      <c r="B46" s="44" t="s"/>
      <c r="C46" s="44" t="s"/>
      <c r="D46" s="45" t="s"/>
      <c r="E46" s="44" t="s"/>
      <c r="F46" s="43" t="s"/>
      <c r="G46" s="24" t="s"/>
    </row>
    <row r="47" spans="1:7">
      <c r="A47" s="43" t="s"/>
      <c r="B47" s="44" t="s"/>
      <c r="C47" s="44" t="s"/>
      <c r="D47" s="45" t="s"/>
      <c r="E47" s="44" t="s"/>
      <c r="F47" s="43" t="s"/>
      <c r="G47" s="24" t="s"/>
    </row>
    <row r="48" spans="1:7">
      <c r="A48" s="43" t="s"/>
      <c r="B48" s="44" t="s"/>
      <c r="C48" s="44" t="s"/>
      <c r="D48" s="45" t="s"/>
      <c r="E48" s="44" t="s"/>
      <c r="F48" s="43" t="s"/>
      <c r="G48" s="24" t="s"/>
    </row>
    <row r="49" spans="1:7">
      <c r="A49" s="43" t="s"/>
      <c r="B49" s="44" t="s"/>
      <c r="C49" s="44" t="s"/>
      <c r="D49" s="45" t="s"/>
      <c r="E49" s="44" t="s"/>
      <c r="F49" s="43" t="s"/>
      <c r="G49" s="24" t="s"/>
    </row>
    <row r="50" spans="1:7">
      <c r="A50" s="43" t="s"/>
      <c r="B50" s="44" t="s"/>
      <c r="C50" s="44" t="s"/>
      <c r="D50" s="45" t="s"/>
      <c r="E50" s="44" t="s"/>
      <c r="F50" s="43" t="s"/>
      <c r="G50" s="24" t="s"/>
    </row>
    <row r="51" spans="1:7">
      <c r="A51" s="43" t="s"/>
      <c r="B51" s="44" t="s"/>
      <c r="C51" s="44" t="s"/>
      <c r="D51" s="45" t="s"/>
      <c r="E51" s="44" t="s"/>
      <c r="F51" s="43" t="s"/>
      <c r="G51" s="24" t="s"/>
    </row>
    <row r="52" spans="1:7">
      <c r="A52" s="43" t="s"/>
      <c r="B52" s="44" t="s"/>
      <c r="C52" s="44" t="s"/>
      <c r="D52" s="45" t="s"/>
      <c r="E52" s="44" t="s"/>
      <c r="F52" s="43" t="s"/>
      <c r="G52" s="24" t="s"/>
    </row>
    <row r="53" spans="1:7">
      <c r="A53" s="43" t="s"/>
      <c r="B53" s="44" t="s"/>
      <c r="C53" s="44" t="s"/>
      <c r="D53" s="45" t="s"/>
      <c r="E53" s="44" t="s"/>
      <c r="F53" s="43" t="s"/>
      <c r="G53" s="24" t="s"/>
    </row>
    <row r="54" spans="1:7">
      <c r="A54" s="43" t="s"/>
      <c r="B54" s="44" t="s"/>
      <c r="C54" s="44" t="s"/>
      <c r="D54" s="45" t="s"/>
      <c r="E54" s="44" t="s"/>
      <c r="F54" s="43" t="s"/>
      <c r="G54" s="24" t="s"/>
    </row>
    <row r="55" spans="1:7">
      <c r="A55" s="43" t="s"/>
      <c r="B55" s="44" t="s"/>
      <c r="C55" s="44" t="s"/>
      <c r="D55" s="45" t="s"/>
      <c r="E55" s="44" t="s"/>
      <c r="F55" s="43" t="s"/>
      <c r="G55" s="24" t="s"/>
    </row>
    <row r="56" spans="1:7">
      <c r="A56" s="43" t="s"/>
      <c r="B56" s="44" t="s"/>
      <c r="C56" s="44" t="s"/>
      <c r="D56" s="45" t="s"/>
      <c r="E56" s="44" t="s"/>
      <c r="F56" s="43" t="s"/>
      <c r="G56" s="24" t="s"/>
    </row>
    <row r="57" spans="1:7">
      <c r="A57" s="43" t="s"/>
      <c r="B57" s="44" t="s"/>
      <c r="C57" s="44" t="s"/>
      <c r="D57" s="45" t="s"/>
      <c r="E57" s="44" t="s"/>
      <c r="F57" s="43" t="s"/>
      <c r="G57" s="24" t="s"/>
    </row>
    <row r="58" spans="1:7">
      <c r="A58" s="43" t="s"/>
      <c r="B58" s="44" t="s"/>
      <c r="C58" s="44" t="s"/>
      <c r="D58" s="45" t="s"/>
      <c r="E58" s="44" t="s"/>
      <c r="F58" s="43" t="s"/>
      <c r="G58" s="24" t="s"/>
    </row>
    <row r="59" spans="1:7">
      <c r="A59" s="43" t="s"/>
      <c r="B59" s="44" t="s"/>
      <c r="C59" s="44" t="s"/>
      <c r="D59" s="45" t="s"/>
      <c r="E59" s="44" t="s"/>
      <c r="F59" s="43" t="s"/>
      <c r="G59" s="24" t="s"/>
    </row>
    <row r="60" spans="1:7">
      <c r="A60" s="43" t="s"/>
      <c r="B60" s="44" t="s"/>
      <c r="C60" s="44" t="s"/>
      <c r="D60" s="45" t="s"/>
      <c r="E60" s="44" t="s"/>
      <c r="F60" s="43" t="s"/>
      <c r="G60" s="24" t="s"/>
    </row>
    <row r="61" spans="1:7">
      <c r="A61" s="43" t="s"/>
      <c r="B61" s="44" t="s"/>
      <c r="C61" s="44" t="s"/>
      <c r="D61" s="45" t="s"/>
      <c r="E61" s="44" t="s"/>
      <c r="F61" s="43" t="s"/>
      <c r="G61" s="24" t="s"/>
    </row>
    <row r="62" spans="1:7">
      <c r="A62" s="43" t="s"/>
      <c r="B62" s="44" t="s"/>
      <c r="C62" s="44" t="s"/>
      <c r="D62" s="45" t="s"/>
      <c r="E62" s="44" t="s"/>
      <c r="F62" s="43" t="s"/>
      <c r="G62" s="24" t="s"/>
    </row>
    <row r="63" spans="1:7">
      <c r="A63" s="43" t="s"/>
      <c r="B63" s="44" t="s"/>
      <c r="C63" s="44" t="s"/>
      <c r="D63" s="45" t="s"/>
      <c r="E63" s="44" t="s"/>
      <c r="F63" s="43" t="s"/>
      <c r="G63" s="24" t="s"/>
    </row>
    <row r="64" spans="1:7">
      <c r="A64" s="43" t="s"/>
      <c r="B64" s="44" t="s"/>
      <c r="C64" s="44" t="s"/>
      <c r="D64" s="45" t="s"/>
      <c r="E64" s="44" t="s"/>
      <c r="F64" s="43" t="s"/>
      <c r="G64" s="24" t="s"/>
    </row>
    <row r="65" spans="1:7">
      <c r="A65" s="43" t="s"/>
      <c r="B65" s="44" t="s"/>
      <c r="C65" s="44" t="s"/>
      <c r="D65" s="45" t="s"/>
      <c r="E65" s="44" t="s"/>
      <c r="F65" s="43" t="s"/>
      <c r="G65" s="24" t="s"/>
    </row>
    <row r="66" spans="1:7">
      <c r="A66" s="43" t="s"/>
      <c r="B66" s="44" t="s"/>
      <c r="C66" s="44" t="s"/>
      <c r="D66" s="45" t="s"/>
      <c r="E66" s="44" t="s"/>
      <c r="F66" s="43" t="s"/>
      <c r="G66" s="24" t="s"/>
    </row>
    <row r="67" spans="1:7">
      <c r="A67" s="43" t="s"/>
      <c r="B67" s="44" t="s"/>
      <c r="C67" s="44" t="s"/>
      <c r="D67" s="45" t="s"/>
      <c r="E67" s="44" t="s"/>
      <c r="F67" s="43" t="s"/>
      <c r="G67" s="24" t="s"/>
    </row>
    <row r="68" spans="1:7">
      <c r="A68" s="43" t="s"/>
      <c r="B68" s="44" t="s"/>
      <c r="C68" s="44" t="s"/>
      <c r="D68" s="45" t="s"/>
      <c r="E68" s="44" t="s"/>
      <c r="F68" s="43" t="s"/>
      <c r="G68" s="24" t="s"/>
    </row>
    <row r="69" spans="1:7">
      <c r="A69" s="43" t="s"/>
      <c r="B69" s="44" t="s"/>
      <c r="C69" s="44" t="s"/>
      <c r="D69" s="45" t="s"/>
      <c r="E69" s="44" t="s"/>
      <c r="F69" s="43" t="s"/>
      <c r="G69" s="24" t="s"/>
    </row>
    <row r="70" spans="1:7">
      <c r="A70" s="43" t="s"/>
      <c r="B70" s="44" t="s"/>
      <c r="C70" s="44" t="s"/>
      <c r="D70" s="45" t="s"/>
      <c r="E70" s="44" t="s"/>
      <c r="F70" s="43" t="s"/>
      <c r="G70" s="24" t="s"/>
    </row>
    <row r="71" spans="1:7">
      <c r="A71" s="43" t="s"/>
      <c r="B71" s="44" t="s"/>
      <c r="C71" s="44" t="s"/>
      <c r="D71" s="45" t="s"/>
      <c r="E71" s="44" t="s"/>
      <c r="F71" s="43" t="s"/>
      <c r="G71" s="24" t="s"/>
    </row>
    <row r="72" spans="1:7">
      <c r="A72" s="43" t="s"/>
      <c r="B72" s="44" t="s"/>
      <c r="C72" s="44" t="s"/>
      <c r="D72" s="45" t="s"/>
      <c r="E72" s="44" t="s"/>
      <c r="F72" s="43" t="s"/>
      <c r="G72" s="24" t="s"/>
    </row>
    <row r="73" spans="1:7">
      <c r="A73" s="43" t="s"/>
      <c r="B73" s="44" t="s"/>
      <c r="C73" s="44" t="s"/>
      <c r="D73" s="45" t="s"/>
      <c r="E73" s="44" t="s"/>
      <c r="F73" s="43" t="s"/>
      <c r="G73" s="24" t="s"/>
    </row>
    <row r="74" spans="1:7">
      <c r="A74" s="43" t="s"/>
      <c r="B74" s="44" t="s"/>
      <c r="C74" s="44" t="s"/>
      <c r="D74" s="45" t="s"/>
      <c r="E74" s="44" t="s"/>
      <c r="F74" s="43" t="s"/>
      <c r="G74" s="24" t="s"/>
    </row>
    <row r="75" spans="1:7">
      <c r="A75" s="43" t="s"/>
      <c r="B75" s="44" t="s"/>
      <c r="C75" s="44" t="s"/>
      <c r="D75" s="45" t="s"/>
      <c r="E75" s="44" t="s"/>
      <c r="F75" s="43" t="s"/>
      <c r="G75" s="24" t="s"/>
    </row>
    <row r="76" spans="1:7">
      <c r="A76" s="43" t="s"/>
      <c r="B76" s="44" t="s"/>
      <c r="C76" s="44" t="s"/>
      <c r="D76" s="45" t="s"/>
      <c r="E76" s="44" t="s"/>
      <c r="F76" s="43" t="s"/>
      <c r="G76" s="24" t="s"/>
    </row>
    <row r="77" spans="1:7">
      <c r="A77" s="43" t="s"/>
      <c r="B77" s="44" t="s"/>
      <c r="C77" s="44" t="s"/>
      <c r="D77" s="45" t="s"/>
      <c r="E77" s="44" t="s"/>
      <c r="F77" s="43" t="s"/>
      <c r="G77" s="24" t="s"/>
    </row>
    <row r="78" spans="1:7">
      <c r="A78" s="43" t="s"/>
      <c r="B78" s="44" t="s"/>
      <c r="C78" s="44" t="s"/>
      <c r="D78" s="45" t="s"/>
      <c r="E78" s="44" t="s"/>
      <c r="F78" s="43" t="s"/>
      <c r="G78" s="24" t="s"/>
    </row>
    <row r="79" spans="1:7">
      <c r="A79" s="43" t="s"/>
      <c r="B79" s="44" t="s"/>
      <c r="C79" s="44" t="s"/>
      <c r="D79" s="45" t="s"/>
      <c r="E79" s="44" t="s"/>
      <c r="F79" s="43" t="s"/>
      <c r="G79" s="24" t="s"/>
    </row>
    <row r="80" spans="1:7">
      <c r="A80" s="43" t="s"/>
      <c r="B80" s="44" t="s"/>
      <c r="C80" s="44" t="s"/>
      <c r="D80" s="45" t="s"/>
      <c r="E80" s="44" t="s"/>
      <c r="F80" s="43" t="s"/>
      <c r="G80" s="24" t="s"/>
    </row>
    <row r="81" spans="1:7">
      <c r="A81" s="43" t="s"/>
      <c r="B81" s="44" t="s"/>
      <c r="C81" s="44" t="s"/>
      <c r="D81" s="45" t="s"/>
      <c r="E81" s="44" t="s"/>
      <c r="F81" s="43" t="s"/>
      <c r="G81" s="24" t="s"/>
    </row>
    <row r="82" spans="1:7">
      <c r="A82" s="43" t="s"/>
      <c r="B82" s="44" t="s"/>
      <c r="C82" s="44" t="s"/>
      <c r="D82" s="45" t="s"/>
      <c r="E82" s="44" t="s"/>
      <c r="F82" s="43" t="s"/>
      <c r="G82" s="24" t="s"/>
    </row>
    <row r="83" spans="1:7">
      <c r="A83" s="43" t="s"/>
      <c r="B83" s="44" t="s"/>
      <c r="C83" s="44" t="s"/>
      <c r="D83" s="45" t="s"/>
      <c r="E83" s="44" t="s"/>
      <c r="F83" s="43" t="s"/>
      <c r="G83" s="24" t="s"/>
    </row>
    <row r="84" spans="1:7">
      <c r="A84" s="43" t="s"/>
      <c r="B84" s="44" t="s"/>
      <c r="C84" s="44" t="s"/>
      <c r="D84" s="45" t="s"/>
      <c r="E84" s="44" t="s"/>
      <c r="F84" s="43" t="s"/>
      <c r="G84" s="24" t="s"/>
    </row>
    <row r="85" spans="1:7">
      <c r="A85" s="43" t="s"/>
      <c r="B85" s="44" t="s"/>
      <c r="C85" s="44" t="s"/>
      <c r="D85" s="45" t="s"/>
      <c r="E85" s="44" t="s"/>
      <c r="F85" s="43" t="s"/>
      <c r="G85" s="24" t="s"/>
    </row>
    <row r="86" spans="1:7">
      <c r="A86" s="43" t="s"/>
      <c r="B86" s="44" t="s"/>
      <c r="C86" s="44" t="s"/>
      <c r="D86" s="45" t="s"/>
      <c r="E86" s="44" t="s"/>
      <c r="F86" s="43" t="s"/>
      <c r="G86" s="24" t="s"/>
    </row>
    <row r="87" spans="1:7">
      <c r="A87" s="43" t="s"/>
      <c r="B87" s="44" t="s"/>
      <c r="C87" s="44" t="s"/>
      <c r="D87" s="45" t="s"/>
      <c r="E87" s="44" t="s"/>
      <c r="F87" s="43" t="s"/>
      <c r="G87" s="24" t="s"/>
    </row>
    <row r="88" spans="1:7">
      <c r="A88" s="43" t="s"/>
      <c r="B88" s="44" t="s"/>
      <c r="C88" s="44" t="s"/>
      <c r="D88" s="45" t="s"/>
      <c r="E88" s="44" t="s"/>
      <c r="F88" s="43" t="s"/>
      <c r="G88" s="24" t="s"/>
    </row>
    <row r="89" spans="1:7">
      <c r="A89" s="43" t="s"/>
      <c r="B89" s="44" t="s"/>
      <c r="C89" s="44" t="s"/>
      <c r="D89" s="45" t="s"/>
      <c r="E89" s="44" t="s"/>
      <c r="F89" s="43" t="s"/>
      <c r="G89" s="24" t="s"/>
    </row>
    <row r="90" spans="1:7">
      <c r="A90" s="43" t="s"/>
      <c r="B90" s="44" t="s"/>
      <c r="C90" s="44" t="s"/>
      <c r="D90" s="45" t="s"/>
      <c r="E90" s="44" t="s"/>
      <c r="F90" s="43" t="s"/>
      <c r="G90" s="24" t="s"/>
    </row>
    <row r="91" spans="1:7">
      <c r="A91" s="43" t="s"/>
      <c r="B91" s="44" t="s"/>
      <c r="C91" s="44" t="s"/>
      <c r="D91" s="45" t="s"/>
      <c r="E91" s="44" t="s"/>
      <c r="F91" s="43" t="s"/>
      <c r="G91" s="24" t="s"/>
    </row>
    <row r="92" spans="1:7">
      <c r="A92" s="43" t="s"/>
      <c r="B92" s="44" t="s"/>
      <c r="C92" s="44" t="s"/>
      <c r="D92" s="45" t="s"/>
      <c r="E92" s="44" t="s"/>
      <c r="F92" s="43" t="s"/>
      <c r="G92" s="24" t="s"/>
    </row>
    <row r="93" spans="1:7">
      <c r="A93" s="43" t="s"/>
      <c r="B93" s="44" t="s"/>
      <c r="C93" s="44" t="s"/>
      <c r="D93" s="45" t="s"/>
      <c r="E93" s="44" t="s"/>
      <c r="F93" s="43" t="s"/>
      <c r="G93" s="24" t="s"/>
    </row>
    <row r="94" spans="1:7">
      <c r="A94" s="43" t="s"/>
      <c r="B94" s="44" t="s"/>
      <c r="C94" s="44" t="s"/>
      <c r="D94" s="45" t="s"/>
      <c r="E94" s="44" t="s"/>
      <c r="F94" s="43" t="s"/>
      <c r="G94" s="24" t="s"/>
    </row>
    <row r="95" spans="1:7">
      <c r="A95" s="43" t="s"/>
      <c r="B95" s="44" t="s"/>
      <c r="C95" s="44" t="s"/>
      <c r="D95" s="45" t="s"/>
      <c r="E95" s="44" t="s"/>
      <c r="F95" s="43" t="s"/>
      <c r="G95" s="24" t="s"/>
    </row>
    <row r="96" spans="1:7">
      <c r="A96" s="43" t="s"/>
      <c r="B96" s="44" t="s"/>
      <c r="C96" s="44" t="s"/>
      <c r="D96" s="45" t="s"/>
      <c r="E96" s="44" t="s"/>
      <c r="F96" s="43" t="s"/>
      <c r="G96" s="24" t="s"/>
    </row>
    <row r="97" spans="1:7">
      <c r="A97" s="43" t="s"/>
      <c r="B97" s="44" t="s"/>
      <c r="C97" s="44" t="s"/>
      <c r="D97" s="45" t="s"/>
      <c r="E97" s="44" t="s"/>
      <c r="F97" s="43" t="s"/>
      <c r="G97" s="24" t="s"/>
    </row>
    <row r="98" spans="1:7">
      <c r="A98" s="43" t="s"/>
      <c r="B98" s="44" t="s"/>
      <c r="C98" s="44" t="s"/>
      <c r="D98" s="45" t="s"/>
      <c r="E98" s="44" t="s"/>
      <c r="F98" s="43" t="s"/>
      <c r="G98" s="24" t="s"/>
    </row>
    <row r="99" spans="1:7">
      <c r="A99" s="43" t="s"/>
      <c r="B99" s="44" t="s"/>
      <c r="C99" s="44" t="s"/>
      <c r="D99" s="45" t="s"/>
      <c r="E99" s="44" t="s"/>
      <c r="F99" s="43" t="s"/>
      <c r="G99" s="24" t="s"/>
    </row>
    <row r="100" spans="1:7">
      <c r="A100" s="43" t="s"/>
      <c r="B100" s="44" t="s"/>
      <c r="C100" s="44" t="s"/>
      <c r="D100" s="45" t="s"/>
      <c r="E100" s="44" t="s"/>
      <c r="F100" s="43" t="s"/>
      <c r="G100" s="24" t="s"/>
    </row>
    <row r="101" spans="1:7">
      <c r="A101" s="43" t="s"/>
      <c r="B101" s="44" t="s"/>
      <c r="C101" s="44" t="s"/>
      <c r="D101" s="45" t="s"/>
      <c r="E101" s="44" t="s"/>
      <c r="F101" s="43" t="s"/>
      <c r="G101" s="24" t="s"/>
    </row>
    <row r="102" spans="1:7">
      <c r="A102" s="43" t="s"/>
      <c r="B102" s="44" t="s"/>
      <c r="C102" s="44" t="s"/>
      <c r="D102" s="45" t="s"/>
      <c r="E102" s="44" t="s"/>
      <c r="F102" s="43" t="s"/>
      <c r="G102" s="24" t="s"/>
    </row>
    <row r="103" spans="1:7">
      <c r="A103" s="43" t="s"/>
      <c r="B103" s="44" t="s"/>
      <c r="C103" s="44" t="s"/>
      <c r="D103" s="45" t="s"/>
      <c r="E103" s="44" t="s"/>
      <c r="F103" s="43" t="s"/>
      <c r="G103" s="24" t="s"/>
    </row>
    <row r="104" spans="1:7">
      <c r="A104" s="43" t="s"/>
      <c r="B104" s="44" t="s"/>
      <c r="C104" s="44" t="s"/>
      <c r="D104" s="45" t="s"/>
      <c r="E104" s="44" t="s"/>
      <c r="F104" s="43" t="s"/>
      <c r="G104" s="24" t="s"/>
    </row>
    <row r="105" spans="1:7">
      <c r="A105" s="43" t="s"/>
      <c r="B105" s="44" t="s"/>
      <c r="C105" s="44" t="s"/>
      <c r="D105" s="45" t="s"/>
      <c r="E105" s="44" t="s"/>
      <c r="F105" s="43" t="s"/>
      <c r="G105" s="24" t="s"/>
    </row>
    <row r="106" spans="1:7">
      <c r="A106" s="43" t="s"/>
      <c r="B106" s="44" t="s"/>
      <c r="C106" s="44" t="s"/>
      <c r="D106" s="45" t="s"/>
      <c r="E106" s="44" t="s"/>
      <c r="F106" s="43" t="s"/>
      <c r="G106" s="24" t="s"/>
    </row>
    <row r="107" spans="1:7">
      <c r="A107" s="43" t="s"/>
      <c r="B107" s="44" t="s"/>
      <c r="C107" s="44" t="s"/>
      <c r="D107" s="45" t="s"/>
      <c r="E107" s="44" t="s"/>
      <c r="F107" s="43" t="s"/>
      <c r="G107" s="24" t="s"/>
    </row>
    <row r="108" spans="1:7">
      <c r="A108" s="43" t="s"/>
      <c r="B108" s="44" t="s"/>
      <c r="C108" s="44" t="s"/>
      <c r="D108" s="45" t="s"/>
      <c r="E108" s="44" t="s"/>
      <c r="F108" s="43" t="s"/>
      <c r="G108" s="24" t="s"/>
    </row>
    <row r="109" spans="1:7">
      <c r="A109" s="43" t="s"/>
      <c r="B109" s="44" t="s"/>
      <c r="C109" s="44" t="s"/>
      <c r="D109" s="45" t="s"/>
      <c r="E109" s="44" t="s"/>
      <c r="F109" s="43" t="s"/>
      <c r="G109" s="24" t="s"/>
    </row>
    <row r="110" spans="1:7">
      <c r="A110" s="43" t="s"/>
      <c r="B110" s="44" t="s"/>
      <c r="C110" s="44" t="s"/>
      <c r="D110" s="45" t="s"/>
      <c r="E110" s="44" t="s"/>
      <c r="F110" s="43" t="s"/>
      <c r="G110" s="24" t="s"/>
    </row>
    <row r="111" spans="1:7">
      <c r="A111" s="43" t="s"/>
      <c r="B111" s="44" t="s"/>
      <c r="C111" s="44" t="s"/>
      <c r="D111" s="45" t="s"/>
      <c r="E111" s="44" t="s"/>
      <c r="F111" s="43" t="s"/>
      <c r="G111" s="24" t="s"/>
    </row>
    <row r="112" spans="1:7">
      <c r="A112" s="43" t="s"/>
      <c r="B112" s="44" t="s"/>
      <c r="C112" s="44" t="s"/>
      <c r="D112" s="45" t="s"/>
      <c r="E112" s="44" t="s"/>
      <c r="F112" s="43" t="s"/>
      <c r="G112" s="24" t="s"/>
    </row>
    <row r="113" spans="1:7">
      <c r="A113" s="43" t="s"/>
      <c r="B113" s="44" t="s"/>
      <c r="C113" s="44" t="s"/>
      <c r="D113" s="45" t="s"/>
      <c r="E113" s="44" t="s"/>
      <c r="F113" s="43" t="s"/>
      <c r="G113" s="24" t="s"/>
    </row>
    <row r="114" spans="1:7">
      <c r="A114" s="43" t="s"/>
      <c r="B114" s="44" t="s"/>
      <c r="C114" s="44" t="s"/>
      <c r="D114" s="45" t="s"/>
      <c r="E114" s="44" t="s"/>
      <c r="F114" s="43" t="s"/>
      <c r="G114" s="24" t="s"/>
    </row>
    <row r="115" spans="1:7">
      <c r="A115" s="43" t="s"/>
      <c r="B115" s="44" t="s"/>
      <c r="C115" s="44" t="s"/>
      <c r="D115" s="45" t="s"/>
      <c r="E115" s="44" t="s"/>
      <c r="F115" s="43" t="s"/>
      <c r="G115" s="24" t="s"/>
    </row>
    <row r="116" spans="1:7">
      <c r="A116" s="43" t="s"/>
      <c r="B116" s="44" t="s"/>
      <c r="C116" s="44" t="s"/>
      <c r="D116" s="45" t="s"/>
      <c r="E116" s="44" t="s"/>
      <c r="F116" s="43" t="s"/>
      <c r="G116" s="24" t="s"/>
    </row>
    <row r="117" spans="1:7">
      <c r="A117" s="43" t="s"/>
      <c r="B117" s="44" t="s"/>
      <c r="C117" s="44" t="s"/>
      <c r="D117" s="45" t="s"/>
      <c r="E117" s="44" t="s"/>
      <c r="F117" s="43" t="s"/>
      <c r="G117" s="24" t="s"/>
    </row>
    <row r="118" spans="1:7">
      <c r="A118" s="43" t="s"/>
      <c r="B118" s="44" t="s"/>
      <c r="C118" s="44" t="s"/>
      <c r="D118" s="45" t="s"/>
      <c r="E118" s="44" t="s"/>
      <c r="F118" s="43" t="s"/>
      <c r="G118" s="24" t="s"/>
    </row>
    <row r="119" spans="1:7">
      <c r="A119" s="43" t="s"/>
      <c r="B119" s="44" t="s"/>
      <c r="C119" s="44" t="s"/>
      <c r="D119" s="45" t="s"/>
      <c r="E119" s="44" t="s"/>
      <c r="F119" s="43" t="s"/>
      <c r="G119" s="24" t="s"/>
    </row>
    <row r="120" spans="1:7">
      <c r="A120" s="43" t="s"/>
      <c r="B120" s="44" t="s"/>
      <c r="C120" s="44" t="s"/>
      <c r="D120" s="45" t="s"/>
      <c r="E120" s="44" t="s"/>
      <c r="F120" s="43" t="s"/>
      <c r="G120" s="24" t="s"/>
    </row>
    <row r="121" spans="1:7">
      <c r="A121" s="43" t="s"/>
      <c r="B121" s="44" t="s"/>
      <c r="C121" s="44" t="s"/>
      <c r="D121" s="45" t="s"/>
      <c r="E121" s="44" t="s"/>
      <c r="F121" s="43" t="s"/>
      <c r="G121" s="24" t="s"/>
    </row>
    <row r="122" spans="1:7">
      <c r="A122" s="43" t="s"/>
      <c r="B122" s="44" t="s"/>
      <c r="C122" s="44" t="s"/>
      <c r="D122" s="45" t="s"/>
      <c r="E122" s="44" t="s"/>
      <c r="F122" s="43" t="s"/>
      <c r="G122" s="24" t="s"/>
    </row>
    <row r="123" spans="1:7">
      <c r="A123" s="43" t="s"/>
      <c r="B123" s="44" t="s"/>
      <c r="C123" s="44" t="s"/>
      <c r="D123" s="45" t="s"/>
      <c r="E123" s="44" t="s"/>
      <c r="F123" s="43" t="s"/>
      <c r="G123" s="24" t="s"/>
    </row>
    <row r="124" spans="1:7">
      <c r="A124" s="43" t="s"/>
      <c r="B124" s="44" t="s"/>
      <c r="C124" s="44" t="s"/>
      <c r="D124" s="45" t="s"/>
      <c r="E124" s="44" t="s"/>
      <c r="F124" s="43" t="s"/>
      <c r="G124" s="24" t="s"/>
    </row>
    <row r="125" spans="1:7">
      <c r="A125" s="43" t="s"/>
      <c r="B125" s="44" t="s"/>
      <c r="C125" s="44" t="s"/>
      <c r="D125" s="45" t="s"/>
      <c r="E125" s="44" t="s"/>
      <c r="F125" s="43" t="s"/>
      <c r="G125" s="24" t="s"/>
    </row>
    <row r="126" spans="1:7">
      <c r="A126" s="43" t="s"/>
      <c r="B126" s="44" t="s"/>
      <c r="C126" s="44" t="s"/>
      <c r="D126" s="45" t="s"/>
      <c r="E126" s="44" t="s"/>
      <c r="F126" s="43" t="s"/>
      <c r="G126" s="24" t="s"/>
    </row>
    <row r="127" spans="1:7">
      <c r="A127" s="43" t="s"/>
      <c r="B127" s="44" t="s"/>
      <c r="C127" s="44" t="s"/>
      <c r="D127" s="45" t="s"/>
      <c r="E127" s="44" t="s"/>
      <c r="F127" s="43" t="s"/>
      <c r="G127" s="24" t="s"/>
    </row>
    <row r="128" spans="1:7">
      <c r="A128" s="43" t="s"/>
      <c r="B128" s="44" t="s"/>
      <c r="C128" s="44" t="s"/>
      <c r="D128" s="45" t="s"/>
      <c r="E128" s="44" t="s"/>
      <c r="F128" s="43" t="s"/>
      <c r="G128" s="24" t="s"/>
    </row>
    <row r="129" spans="1:7">
      <c r="A129" s="43" t="s"/>
      <c r="B129" s="44" t="s"/>
      <c r="C129" s="44" t="s"/>
      <c r="D129" s="45" t="s"/>
      <c r="E129" s="44" t="s"/>
      <c r="F129" s="43" t="s"/>
      <c r="G129" s="24" t="s"/>
    </row>
    <row r="130" spans="1:7">
      <c r="A130" s="43" t="s"/>
      <c r="B130" s="44" t="s"/>
      <c r="C130" s="44" t="s"/>
      <c r="D130" s="45" t="s"/>
      <c r="E130" s="44" t="s"/>
      <c r="F130" s="43" t="s"/>
      <c r="G130" s="24" t="s"/>
    </row>
    <row r="131" spans="1:7">
      <c r="A131" s="43" t="s"/>
      <c r="B131" s="44" t="s"/>
      <c r="C131" s="44" t="s"/>
      <c r="D131" s="45" t="s"/>
      <c r="E131" s="44" t="s"/>
      <c r="F131" s="43" t="s"/>
      <c r="G131" s="24" t="s"/>
    </row>
    <row r="132" spans="1:7">
      <c r="A132" s="43" t="s"/>
      <c r="B132" s="44" t="s"/>
      <c r="C132" s="44" t="s"/>
      <c r="D132" s="45" t="s"/>
      <c r="E132" s="44" t="s"/>
      <c r="F132" s="43" t="s"/>
      <c r="G132" s="24" t="s"/>
    </row>
    <row r="133" spans="1:7">
      <c r="A133" s="43" t="s"/>
      <c r="B133" s="44" t="s"/>
      <c r="C133" s="44" t="s"/>
      <c r="D133" s="45" t="s"/>
      <c r="E133" s="44" t="s"/>
      <c r="F133" s="43" t="s"/>
      <c r="G133" s="24" t="s"/>
    </row>
    <row r="134" spans="1:7">
      <c r="A134" s="43" t="s"/>
      <c r="B134" s="44" t="s"/>
      <c r="C134" s="44" t="s"/>
      <c r="D134" s="45" t="s"/>
      <c r="E134" s="44" t="s"/>
      <c r="F134" s="43" t="s"/>
      <c r="G134" s="24" t="s"/>
    </row>
    <row r="135" spans="1:7">
      <c r="A135" s="43" t="s"/>
      <c r="B135" s="44" t="s"/>
      <c r="C135" s="44" t="s"/>
      <c r="D135" s="45" t="s"/>
      <c r="E135" s="44" t="s"/>
      <c r="F135" s="43" t="s"/>
      <c r="G135" s="24" t="s"/>
    </row>
    <row r="136" spans="1:7">
      <c r="A136" s="43" t="s"/>
      <c r="B136" s="44" t="s"/>
      <c r="C136" s="44" t="s"/>
      <c r="D136" s="45" t="s"/>
      <c r="E136" s="44" t="s"/>
      <c r="F136" s="43" t="s"/>
      <c r="G136" s="24" t="s"/>
    </row>
    <row r="137" spans="1:7">
      <c r="A137" s="43" t="s"/>
      <c r="B137" s="44" t="s"/>
      <c r="C137" s="44" t="s"/>
      <c r="D137" s="45" t="s"/>
      <c r="E137" s="44" t="s"/>
      <c r="F137" s="43" t="s"/>
      <c r="G137" s="24" t="s"/>
    </row>
    <row r="138" spans="1:7">
      <c r="A138" s="43" t="s"/>
      <c r="B138" s="44" t="s"/>
      <c r="C138" s="44" t="s"/>
      <c r="D138" s="45" t="s"/>
      <c r="E138" s="44" t="s"/>
      <c r="F138" s="43" t="s"/>
      <c r="G138" s="24" t="s"/>
    </row>
    <row r="139" spans="1:7">
      <c r="A139" s="43" t="s"/>
      <c r="B139" s="44" t="s"/>
      <c r="C139" s="44" t="s"/>
      <c r="D139" s="45" t="s"/>
      <c r="E139" s="44" t="s"/>
      <c r="F139" s="43" t="s"/>
      <c r="G139" s="24" t="s"/>
    </row>
    <row r="140" spans="1:7">
      <c r="A140" s="43" t="s"/>
      <c r="B140" s="44" t="s"/>
      <c r="C140" s="44" t="s"/>
      <c r="D140" s="45" t="s"/>
      <c r="E140" s="44" t="s"/>
      <c r="F140" s="43" t="s"/>
      <c r="G140" s="24" t="s"/>
    </row>
    <row r="141" spans="1:7">
      <c r="A141" s="43" t="s"/>
      <c r="B141" s="44" t="s"/>
      <c r="C141" s="44" t="s"/>
      <c r="D141" s="45" t="s"/>
      <c r="E141" s="44" t="s"/>
      <c r="F141" s="43" t="s"/>
      <c r="G141" s="24" t="s"/>
    </row>
    <row r="142" spans="1:7">
      <c r="A142" s="43" t="s"/>
      <c r="B142" s="44" t="s"/>
      <c r="C142" s="44" t="s"/>
      <c r="D142" s="45" t="s"/>
      <c r="E142" s="44" t="s"/>
      <c r="F142" s="43" t="s"/>
      <c r="G142" s="24" t="s"/>
    </row>
    <row r="143" spans="1:7">
      <c r="A143" s="43" t="s"/>
      <c r="B143" s="44" t="s"/>
      <c r="C143" s="44" t="s"/>
      <c r="D143" s="45" t="s"/>
      <c r="E143" s="44" t="s"/>
      <c r="F143" s="43" t="s"/>
      <c r="G143" s="24" t="s"/>
    </row>
    <row r="144" spans="1:7">
      <c r="A144" s="43" t="s"/>
      <c r="B144" s="44" t="s"/>
      <c r="C144" s="44" t="s"/>
      <c r="D144" s="45" t="s"/>
      <c r="E144" s="44" t="s"/>
      <c r="F144" s="43" t="s"/>
      <c r="G144" s="24" t="s"/>
    </row>
    <row r="145" spans="1:7">
      <c r="A145" s="43" t="s"/>
      <c r="B145" s="44" t="s"/>
      <c r="C145" s="44" t="s"/>
      <c r="D145" s="45" t="s"/>
      <c r="E145" s="44" t="s"/>
      <c r="F145" s="43" t="s"/>
      <c r="G145" s="24" t="s"/>
    </row>
    <row r="146" spans="1:7">
      <c r="A146" s="43" t="s"/>
      <c r="B146" s="44" t="s"/>
      <c r="C146" s="44" t="s"/>
      <c r="D146" s="45" t="s"/>
      <c r="E146" s="44" t="s"/>
      <c r="F146" s="43" t="s"/>
      <c r="G146" s="24" t="s"/>
    </row>
    <row r="147" spans="1:7">
      <c r="A147" s="43" t="s"/>
      <c r="B147" s="44" t="s"/>
      <c r="C147" s="44" t="s"/>
      <c r="D147" s="45" t="s"/>
      <c r="E147" s="44" t="s"/>
      <c r="F147" s="43" t="s"/>
      <c r="G147" s="24" t="s"/>
    </row>
  </sheetData>
  <mergeCells count="5">
    <mergeCell ref="C1:F1"/>
    <mergeCell ref="G1:H1"/>
    <mergeCell ref="A11:B11"/>
    <mergeCell ref="A1:A2"/>
    <mergeCell ref="B1:B2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>
  <sheetPr/>
  <dimension ref="U11"/>
  <sheetViews>
    <sheetView showGridLines="1" workbookViewId="0">
      <pane xSplit="2" ySplit="2" topLeftCell="C3" activePane="bottomRight" state="frozen"/>
    </sheetView>
  </sheetViews>
  <sheetFormatPr defaultColWidth="9.025" defaultRowHeight="13.5" outlineLevelCol="7"/>
  <cols>
    <col min="1" max="1" width="9.025" style="100" customWidth="1"/>
    <col min="2" max="2" width="9.025" style="96" customWidth="1"/>
    <col min="3" max="5" width="13.1167" style="96" customWidth="1"/>
    <col min="6" max="6" width="13.1167" style="100" customWidth="1"/>
    <col min="7" max="7" width="13.1167" style="98" customWidth="1"/>
    <col min="8" max="8" width="13.1167" style="99" customWidth="1"/>
    <col min="9" max="21" width="9.025" style="100" customWidth="1"/>
  </cols>
  <sheetData>
    <row r="1" spans="1:8" s="100" customFormat="1" ht="38" customHeight="1">
      <c r="A1" s="8" t="s"/>
      <c r="B1" s="8" t="s">
        <v>1</v>
      </c>
      <c r="C1" s="36" t="s">
        <v>28</v>
      </c>
      <c r="D1" s="37" t="s"/>
      <c r="E1" s="37" t="s"/>
      <c r="F1" s="38" t="s"/>
      <c r="G1" s="39" t="s">
        <v>29</v>
      </c>
      <c r="H1" s="38" t="s"/>
    </row>
    <row r="2" spans="1:8" s="100" customFormat="1" ht="33" customHeight="1">
      <c r="A2" s="27" t="s"/>
      <c r="B2" s="27" t="s"/>
      <c r="C2" s="8" t="s">
        <v>4</v>
      </c>
      <c r="D2" s="8" t="s">
        <v>5</v>
      </c>
      <c r="E2" s="8" t="s">
        <v>6</v>
      </c>
      <c r="F2" s="8" t="s">
        <v>7</v>
      </c>
      <c r="G2" s="10" t="s">
        <v>8</v>
      </c>
      <c r="H2" s="11" t="s">
        <v>9</v>
      </c>
    </row>
    <row r="3" spans="1:8" ht="22.5" customHeight="1">
      <c r="A3" s="16" t="s">
        <v>12</v>
      </c>
      <c r="B3" s="16">
        <v>46296</v>
      </c>
      <c r="C3" s="33" t="s"/>
      <c r="D3" s="8" t="s">
        <v>25</v>
      </c>
      <c r="E3" s="46">
        <f>=(C3-F3)/F3</f>
        <v>-1</v>
      </c>
      <c r="F3" s="15">
        <v>1.6525</v>
      </c>
      <c r="G3" s="47">
        <f>=SUM($C$3:C3)</f>
        <v>0</v>
      </c>
      <c r="H3" s="48">
        <f>=G3/SUM($F$3:F3)-1</f>
        <v>-1</v>
      </c>
    </row>
    <row r="4" spans="1:8" ht="22.5" customHeight="1">
      <c r="A4" s="16" t="s">
        <v>13</v>
      </c>
      <c r="B4" s="16">
        <v>46297</v>
      </c>
      <c r="C4" s="15" t="s"/>
      <c r="D4" s="46" t="e">
        <f>=(C4-C3)/C3</f>
        <v>#DIV/0!</v>
      </c>
      <c r="E4" s="46">
        <f>=(C4-F4)/F4</f>
        <v>-1</v>
      </c>
      <c r="F4" s="15">
        <v>3.898</v>
      </c>
      <c r="G4" s="47">
        <f>=SUM($C$3:C4)</f>
        <v>0</v>
      </c>
      <c r="H4" s="48">
        <f>=G4/SUM($F$3:F4)-1</f>
        <v>-1</v>
      </c>
    </row>
    <row r="5" spans="1:8" ht="22.5" customHeight="1">
      <c r="A5" s="16" t="s">
        <v>14</v>
      </c>
      <c r="B5" s="16">
        <v>46298</v>
      </c>
      <c r="C5" s="15" t="s"/>
      <c r="D5" s="46" t="e">
        <f>=(C5-C4)/C4</f>
        <v>#DIV/0!</v>
      </c>
      <c r="E5" s="46">
        <f>=(C5-F5)/F5</f>
        <v>-1</v>
      </c>
      <c r="F5" s="15">
        <v>6.2259</v>
      </c>
      <c r="G5" s="47">
        <f>=SUM($C$3:C5)</f>
        <v>0</v>
      </c>
      <c r="H5" s="48">
        <f>=G5/SUM($F$3:F5)-1</f>
        <v>-1</v>
      </c>
    </row>
    <row r="6" spans="1:8" ht="22.5" customHeight="1">
      <c r="A6" s="16" t="s">
        <v>15</v>
      </c>
      <c r="B6" s="16">
        <v>46299</v>
      </c>
      <c r="C6" s="15" t="s"/>
      <c r="D6" s="46" t="e">
        <f>=(C6-C5)/C5</f>
        <v>#DIV/0!</v>
      </c>
      <c r="E6" s="46">
        <f>=(C6-F6)/F6</f>
        <v>-1</v>
      </c>
      <c r="F6" s="15">
        <v>7.2426</v>
      </c>
      <c r="G6" s="47">
        <f>=SUM($C$3:C6)</f>
        <v>0</v>
      </c>
      <c r="H6" s="48">
        <f>=G6/SUM($F$3:F6)-1</f>
        <v>-1</v>
      </c>
    </row>
    <row r="7" spans="1:8" ht="22.5" customHeight="1">
      <c r="A7" s="16" t="s">
        <v>16</v>
      </c>
      <c r="B7" s="16">
        <v>46300</v>
      </c>
      <c r="C7" s="15" t="s"/>
      <c r="D7" s="46" t="e">
        <f>=(C7-C6)/C6</f>
        <v>#DIV/0!</v>
      </c>
      <c r="E7" s="46">
        <f>=(C7-F7)/F7</f>
        <v>-1</v>
      </c>
      <c r="F7" s="15">
        <v>7.7005</v>
      </c>
      <c r="G7" s="47">
        <f>=SUM($C$3:C7)</f>
        <v>0</v>
      </c>
      <c r="H7" s="48">
        <f>=G7/SUM($F$3:F7)-1</f>
        <v>-1</v>
      </c>
    </row>
    <row r="8" spans="1:8" ht="22.5" customHeight="1">
      <c r="A8" s="16" t="s">
        <v>17</v>
      </c>
      <c r="B8" s="16">
        <v>46301</v>
      </c>
      <c r="C8" s="19" t="s"/>
      <c r="D8" s="46" t="e">
        <f>=(C8-C7)/C7</f>
        <v>#DIV/0!</v>
      </c>
      <c r="E8" s="46">
        <f>=(C8-F8)/F8</f>
        <v>-1</v>
      </c>
      <c r="F8" s="19">
        <v>7.0998</v>
      </c>
      <c r="G8" s="47">
        <f>=SUM($C$3:C8)</f>
        <v>0</v>
      </c>
      <c r="H8" s="48">
        <f>=G8/SUM($F$3:F8)-1</f>
        <v>-1</v>
      </c>
    </row>
    <row r="9" spans="1:8" ht="22.5" customHeight="1">
      <c r="A9" s="16" t="s">
        <v>18</v>
      </c>
      <c r="B9" s="16">
        <v>46302</v>
      </c>
      <c r="C9" s="49" t="s"/>
      <c r="D9" s="46" t="e">
        <f>=(C9-C8)/C8</f>
        <v>#DIV/0!</v>
      </c>
      <c r="E9" s="46">
        <f>=(C9-F9)/F9</f>
        <v>-1</v>
      </c>
      <c r="F9" s="19">
        <v>4.8883</v>
      </c>
      <c r="G9" s="47">
        <f>=SUM($C$3:C9)</f>
        <v>0</v>
      </c>
      <c r="H9" s="48">
        <f>=G9/SUM($F$3:F9)-1</f>
        <v>-1</v>
      </c>
    </row>
    <row r="10" spans="1:8" ht="22.5" customHeight="1">
      <c r="A10" s="16" t="s">
        <v>19</v>
      </c>
      <c r="B10" s="16">
        <v>46303</v>
      </c>
      <c r="C10" s="19" t="s"/>
      <c r="D10" s="46" t="s"/>
      <c r="E10" s="46" t="s"/>
      <c r="F10" s="19">
        <v>2.8032</v>
      </c>
      <c r="G10" s="47" t="s"/>
      <c r="H10" s="48" t="s"/>
    </row>
    <row r="11" spans="1:8" ht="22.5" customHeight="1">
      <c r="A11" s="12" t="s">
        <v>20</v>
      </c>
      <c r="B11" s="19" t="s"/>
      <c r="C11" s="19">
        <f>=SUM(C3:C9)/7</f>
        <v>0</v>
      </c>
      <c r="D11" s="19" t="s"/>
      <c r="E11" s="46">
        <f>=(C11-F11)/F11</f>
        <v>-1</v>
      </c>
      <c r="F11" s="50">
        <f>=SUM(F3:F10)/8</f>
        <v>5.18885</v>
      </c>
      <c r="G11" s="22" t="s"/>
      <c r="H11" s="23" t="s"/>
    </row>
  </sheetData>
  <mergeCells count="5">
    <mergeCell ref="C1:F1"/>
    <mergeCell ref="G1:H1"/>
    <mergeCell ref="A11:B11"/>
    <mergeCell ref="A1:A2"/>
    <mergeCell ref="B1:B2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>
  <sheetPr/>
  <dimension ref="O11"/>
  <sheetViews>
    <sheetView showGridLines="1" workbookViewId="0">
      <pane xSplit="2" ySplit="2" topLeftCell="C3" activePane="bottomRight" state="frozen"/>
    </sheetView>
  </sheetViews>
  <sheetFormatPr defaultColWidth="9.025" defaultRowHeight="13.5"/>
  <cols>
    <col min="2" max="2" width="9.025" style="95" customWidth="1"/>
    <col min="3" max="3" width="12.85" style="97" customWidth="1"/>
    <col min="4" max="4" width="11.975" style="100" customWidth="1"/>
    <col min="5" max="5" width="13.1167" style="97" customWidth="1"/>
    <col min="6" max="6" width="11.5583" style="97" customWidth="1"/>
    <col min="7" max="7" width="10.35" style="97" customWidth="1"/>
    <col min="8" max="8" width="11" style="97" customWidth="1"/>
    <col min="9" max="9" width="9.5" style="97" customWidth="1"/>
    <col min="10" max="10" width="13.1167" style="97" customWidth="1"/>
    <col min="11" max="11" width="10.1" style="100" customWidth="1"/>
    <col min="12" max="12" width="10.85" style="97" customWidth="1"/>
    <col min="13" max="13" width="11.1" style="97" customWidth="1"/>
    <col min="14" max="14" width="11.85" style="100" customWidth="1"/>
    <col min="15" max="15" width="10.75" style="97" customWidth="1"/>
  </cols>
  <sheetData>
    <row r="1" spans="1:14" s="100" customFormat="1" ht="38" customHeight="1">
      <c r="A1" s="4" t="s"/>
      <c r="B1" s="4" t="s">
        <v>1</v>
      </c>
      <c r="C1" s="5" t="s">
        <v>30</v>
      </c>
      <c r="D1" s="6" t="s"/>
      <c r="E1" s="6" t="s"/>
      <c r="F1" s="6" t="s"/>
      <c r="G1" s="5" t="s">
        <v>31</v>
      </c>
      <c r="H1" s="6" t="s"/>
      <c r="I1" s="5" t="s">
        <v>32</v>
      </c>
      <c r="J1" s="6" t="s"/>
      <c r="K1" s="6" t="s"/>
      <c r="L1" s="6" t="s"/>
      <c r="M1" s="6" t="s"/>
      <c r="N1" s="6" t="s"/>
    </row>
    <row r="2" spans="1:14" s="94" customFormat="1" ht="33" customHeight="1">
      <c r="A2" s="6" t="s"/>
      <c r="B2" s="6" t="s"/>
      <c r="C2" s="4" t="s">
        <v>4</v>
      </c>
      <c r="D2" s="8" t="s">
        <v>5</v>
      </c>
      <c r="E2" s="8" t="s">
        <v>6</v>
      </c>
      <c r="F2" s="4" t="s">
        <v>7</v>
      </c>
      <c r="G2" s="4" t="s">
        <v>4</v>
      </c>
      <c r="H2" s="4" t="s">
        <v>7</v>
      </c>
      <c r="I2" s="4" t="s">
        <v>4</v>
      </c>
      <c r="J2" s="4" t="s">
        <v>8</v>
      </c>
      <c r="K2" s="8" t="s">
        <v>5</v>
      </c>
      <c r="L2" s="8" t="s">
        <v>6</v>
      </c>
      <c r="M2" s="8" t="s">
        <v>33</v>
      </c>
      <c r="N2" s="4" t="s">
        <v>7</v>
      </c>
    </row>
    <row r="3" spans="1:14" ht="25.5" customHeight="1">
      <c r="A3" s="31" t="s">
        <v>12</v>
      </c>
      <c r="B3" s="31">
        <v>46296</v>
      </c>
      <c r="C3" s="51" t="s"/>
      <c r="D3" s="8" t="s">
        <v>25</v>
      </c>
      <c r="E3" s="14">
        <f>=(C3-F3)/F3</f>
        <v>-1</v>
      </c>
      <c r="F3" s="8">
        <v>258.9644</v>
      </c>
      <c r="G3" s="52">
        <v>2.4</v>
      </c>
      <c r="H3" s="52">
        <v>2.4</v>
      </c>
      <c r="I3" s="53">
        <f>=C3*G3</f>
        <v>0</v>
      </c>
      <c r="J3" s="53">
        <f>=SUM(I$3:I3)</f>
        <v>0</v>
      </c>
      <c r="K3" s="8" t="s">
        <v>25</v>
      </c>
      <c r="L3" s="14">
        <f>=(I3-N3)/N3</f>
        <v>-1</v>
      </c>
      <c r="M3" s="14">
        <f>=J3/SUM(N$3:N3)-1</f>
        <v>-1</v>
      </c>
      <c r="N3" s="51">
        <f>=F3*H3</f>
        <v>621.51456</v>
      </c>
    </row>
    <row r="4" spans="1:14" ht="25.5" customHeight="1">
      <c r="A4" s="31" t="s">
        <v>13</v>
      </c>
      <c r="B4" s="31">
        <v>46297</v>
      </c>
      <c r="C4" s="51" t="s"/>
      <c r="D4" s="14" t="e">
        <f>=(C4-C3)/C3</f>
        <v>#DIV/0!</v>
      </c>
      <c r="E4" s="14">
        <f>=(C4-F4)/F4</f>
        <v>-1</v>
      </c>
      <c r="F4" s="8">
        <v>209.2533</v>
      </c>
      <c r="G4" s="52">
        <v>2.4</v>
      </c>
      <c r="H4" s="52">
        <v>2.4</v>
      </c>
      <c r="I4" s="53">
        <f>=C4*G4</f>
        <v>0</v>
      </c>
      <c r="J4" s="53">
        <f>=SUM(I$3:I4)</f>
        <v>0</v>
      </c>
      <c r="K4" s="14" t="e">
        <f>=(I4-I3)/I3</f>
        <v>#DIV/0!</v>
      </c>
      <c r="L4" s="14">
        <f>=(I4-N4)/N4</f>
        <v>-1</v>
      </c>
      <c r="M4" s="14">
        <f>=J4/SUM(N$3:N4)-1</f>
        <v>-1</v>
      </c>
      <c r="N4" s="51">
        <f>=F4*H4</f>
        <v>502.20792</v>
      </c>
    </row>
    <row r="5" spans="1:14" ht="25.5" customHeight="1">
      <c r="A5" s="31" t="s">
        <v>14</v>
      </c>
      <c r="B5" s="31">
        <v>46298</v>
      </c>
      <c r="C5" s="51" t="s"/>
      <c r="D5" s="14" t="e">
        <f>=(C5-C4)/C4</f>
        <v>#DIV/0!</v>
      </c>
      <c r="E5" s="14">
        <f>=(C5-F5)/F5</f>
        <v>-1</v>
      </c>
      <c r="F5" s="8">
        <v>215.4409</v>
      </c>
      <c r="G5" s="52">
        <v>2.4</v>
      </c>
      <c r="H5" s="52">
        <v>2.4</v>
      </c>
      <c r="I5" s="53">
        <f>=C5*G5</f>
        <v>0</v>
      </c>
      <c r="J5" s="53">
        <f>=SUM(I$3:I5)</f>
        <v>0</v>
      </c>
      <c r="K5" s="14" t="e">
        <f>=(I5-I4)/I4</f>
        <v>#DIV/0!</v>
      </c>
      <c r="L5" s="14">
        <f>=(I5-N5)/N5</f>
        <v>-1</v>
      </c>
      <c r="M5" s="14">
        <f>=J5/SUM(N$3:N5)-1</f>
        <v>-1</v>
      </c>
      <c r="N5" s="51">
        <f>=F5*H5</f>
        <v>517.05816</v>
      </c>
    </row>
    <row r="6" spans="1:14" ht="25.5" customHeight="1">
      <c r="A6" s="31" t="s">
        <v>15</v>
      </c>
      <c r="B6" s="31">
        <v>46299</v>
      </c>
      <c r="C6" s="51" t="s"/>
      <c r="D6" s="14" t="e">
        <f>=(C6-C5)/C5</f>
        <v>#DIV/0!</v>
      </c>
      <c r="E6" s="14">
        <f>=(C6-F6)/F6</f>
        <v>-1</v>
      </c>
      <c r="F6" s="8">
        <v>208.4028</v>
      </c>
      <c r="G6" s="52">
        <v>2.4</v>
      </c>
      <c r="H6" s="52">
        <v>2.4</v>
      </c>
      <c r="I6" s="53">
        <f>=C6*G6</f>
        <v>0</v>
      </c>
      <c r="J6" s="53">
        <f>=SUM(I$3:I6)</f>
        <v>0</v>
      </c>
      <c r="K6" s="14" t="e">
        <f>=(I6-I5)/I5</f>
        <v>#DIV/0!</v>
      </c>
      <c r="L6" s="14">
        <f>=(I6-N6)/N6</f>
        <v>-1</v>
      </c>
      <c r="M6" s="14">
        <f>=J6/SUM(N$3:N6)-1</f>
        <v>-1</v>
      </c>
      <c r="N6" s="51">
        <f>=F6*H6</f>
        <v>500.16672</v>
      </c>
    </row>
    <row r="7" spans="1:14" ht="25.5" customHeight="1">
      <c r="A7" s="31" t="s">
        <v>16</v>
      </c>
      <c r="B7" s="31">
        <v>46300</v>
      </c>
      <c r="C7" s="51" t="s"/>
      <c r="D7" s="14" t="e">
        <f>=(C7-C6)/C6</f>
        <v>#DIV/0!</v>
      </c>
      <c r="E7" s="14">
        <f>=(C7-F7)/F7</f>
        <v>-1</v>
      </c>
      <c r="F7" s="8">
        <v>204.7369</v>
      </c>
      <c r="G7" s="52">
        <v>2.4</v>
      </c>
      <c r="H7" s="52">
        <v>2.4</v>
      </c>
      <c r="I7" s="53">
        <f>=C7*G7</f>
        <v>0</v>
      </c>
      <c r="J7" s="53">
        <f>=SUM(I$3:I7)</f>
        <v>0</v>
      </c>
      <c r="K7" s="14" t="e">
        <f>=(I7-I6)/I6</f>
        <v>#DIV/0!</v>
      </c>
      <c r="L7" s="14">
        <f>=(I7-N7)/N7</f>
        <v>-1</v>
      </c>
      <c r="M7" s="14">
        <f>=J7/SUM(N$3:N7)-1</f>
        <v>-1</v>
      </c>
      <c r="N7" s="51">
        <f>=F7*H7</f>
        <v>491.36856</v>
      </c>
    </row>
    <row r="8" spans="1:14" ht="25.5" customHeight="1">
      <c r="A8" s="31" t="s">
        <v>17</v>
      </c>
      <c r="B8" s="31">
        <v>46301</v>
      </c>
      <c r="C8" s="51" t="s"/>
      <c r="D8" s="14" t="e">
        <f>=(C8-C7)/C7</f>
        <v>#DIV/0!</v>
      </c>
      <c r="E8" s="14">
        <f>=(C8-F8)/F8</f>
        <v>-1</v>
      </c>
      <c r="F8" s="8">
        <v>202.0461</v>
      </c>
      <c r="G8" s="52">
        <v>2.4</v>
      </c>
      <c r="H8" s="52">
        <v>2.4</v>
      </c>
      <c r="I8" s="53">
        <f>=C8*G8</f>
        <v>0</v>
      </c>
      <c r="J8" s="53">
        <f>=SUM(I$3:I8)</f>
        <v>0</v>
      </c>
      <c r="K8" s="14" t="e">
        <f>=(I8-I7)/I7</f>
        <v>#DIV/0!</v>
      </c>
      <c r="L8" s="14">
        <f>=(I8-N8)/N8</f>
        <v>-1</v>
      </c>
      <c r="M8" s="14">
        <f>=J8/SUM(N$3:N8)-1</f>
        <v>-1</v>
      </c>
      <c r="N8" s="51">
        <f>=F8*H8</f>
        <v>484.91064</v>
      </c>
    </row>
    <row r="9" spans="1:14" ht="25.5" customHeight="1">
      <c r="A9" s="31" t="s">
        <v>18</v>
      </c>
      <c r="B9" s="31">
        <v>46302</v>
      </c>
      <c r="C9" s="51" t="s"/>
      <c r="D9" s="14" t="e">
        <f>=(C9-C8)/C8</f>
        <v>#DIV/0!</v>
      </c>
      <c r="E9" s="14">
        <f>=(C9-F9)/F9</f>
        <v>-1</v>
      </c>
      <c r="F9" s="8">
        <v>195.7706</v>
      </c>
      <c r="G9" s="52">
        <v>2.4</v>
      </c>
      <c r="H9" s="52">
        <v>2.4</v>
      </c>
      <c r="I9" s="53">
        <f>=C9*G9</f>
        <v>0</v>
      </c>
      <c r="J9" s="53">
        <f>=SUM(I$3:I9)</f>
        <v>0</v>
      </c>
      <c r="K9" s="14" t="e">
        <f>=(I9-I8)/I8</f>
        <v>#DIV/0!</v>
      </c>
      <c r="L9" s="14">
        <f>=(I9-N9)/N9</f>
        <v>-1</v>
      </c>
      <c r="M9" s="14">
        <f>=J9/SUM(N$3:N9)-1</f>
        <v>-1</v>
      </c>
      <c r="N9" s="51">
        <f>=F9*H9</f>
        <v>469.84944</v>
      </c>
    </row>
    <row r="10" spans="1:14" ht="25.5" customHeight="1">
      <c r="A10" s="31" t="s">
        <v>19</v>
      </c>
      <c r="B10" s="31">
        <v>46303</v>
      </c>
      <c r="C10" s="51" t="s"/>
      <c r="D10" s="14" t="s"/>
      <c r="E10" s="14" t="s"/>
      <c r="F10" s="8">
        <v>159.8933</v>
      </c>
      <c r="G10" s="52" t="s"/>
      <c r="H10" s="52">
        <v>2.4</v>
      </c>
      <c r="I10" s="53" t="s"/>
      <c r="J10" s="53" t="s"/>
      <c r="K10" s="14" t="s"/>
      <c r="L10" s="14" t="s"/>
      <c r="M10" s="14" t="s"/>
      <c r="N10" s="54">
        <f>=F10*H10</f>
        <v>383.74392</v>
      </c>
    </row>
    <row r="11" spans="1:14" ht="25.5" customHeight="1">
      <c r="A11" s="12" t="s">
        <v>20</v>
      </c>
      <c r="B11" s="12" t="s"/>
      <c r="C11" s="51">
        <f>=SUM(C3:C9)/7</f>
        <v>0</v>
      </c>
      <c r="D11" s="12" t="s"/>
      <c r="E11" s="12" t="s"/>
      <c r="F11" s="51">
        <f>=SUM(F3:F10)/8</f>
        <v>206.8135375</v>
      </c>
      <c r="G11" s="12" t="s"/>
      <c r="H11" s="6" t="s"/>
      <c r="I11" s="55">
        <f>=SUM(I3:I9)/7</f>
        <v>0</v>
      </c>
      <c r="J11" s="56" t="s"/>
      <c r="K11" s="19" t="s"/>
      <c r="L11" s="14">
        <f>=(I11-N11)/N11</f>
        <v>-1</v>
      </c>
      <c r="M11" s="56" t="s"/>
      <c r="N11" s="51">
        <f>=SUM(N3:N10)/8</f>
        <v>496.35249</v>
      </c>
    </row>
  </sheetData>
  <mergeCells count="6">
    <mergeCell ref="C1:F1"/>
    <mergeCell ref="G1:H1"/>
    <mergeCell ref="I1:N1"/>
    <mergeCell ref="A11:B11"/>
    <mergeCell ref="A1:A2"/>
    <mergeCell ref="B1:B2"/>
  </mergeCells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>
  <sheetPr/>
  <dimension ref="Y11"/>
  <sheetViews>
    <sheetView showGridLines="1" workbookViewId="0">
      <pane xSplit="2" ySplit="2" topLeftCell="C3" activePane="bottomRight" state="frozen"/>
    </sheetView>
  </sheetViews>
  <sheetFormatPr defaultColWidth="9.025" defaultRowHeight="13.5"/>
  <cols>
    <col min="1" max="1" width="6.75" style="97" customWidth="1"/>
    <col min="2" max="2" width="8.55833" style="95" customWidth="1"/>
    <col min="3" max="3" width="10.775" style="102" customWidth="1"/>
    <col min="4" max="4" width="10.4417" style="102" customWidth="1"/>
    <col min="5" max="6" width="13.1167" style="96" customWidth="1"/>
    <col min="7" max="7" width="11.6" style="96" customWidth="1"/>
    <col min="8" max="8" width="9.44167" style="97" customWidth="1"/>
    <col min="9" max="9" width="10.925" style="100" customWidth="1"/>
    <col min="10" max="10" width="10.775" style="95" customWidth="1"/>
    <col min="11" max="11" width="11.775" style="95" customWidth="1"/>
    <col min="12" max="12" width="10.4417" style="95" customWidth="1"/>
    <col min="13" max="13" width="9.775" style="95" customWidth="1"/>
    <col min="14" max="14" width="13.1167" style="96" customWidth="1"/>
    <col min="15" max="15" width="13.1167" style="95" customWidth="1"/>
    <col min="16" max="16" width="13.1167" style="97" customWidth="1"/>
    <col min="17" max="17" width="13.1167" style="100" customWidth="1"/>
    <col min="18" max="18" width="12.6333" style="97" customWidth="1"/>
    <col min="19" max="19" width="10.3833" style="97" customWidth="1"/>
    <col min="20" max="20" width="9.38333" style="97" customWidth="1"/>
    <col min="21" max="22" width="10.3833" style="97" customWidth="1"/>
    <col min="23" max="23" width="9.38333" style="97" customWidth="1"/>
    <col min="25" max="25" width="11.5" style="97" customWidth="1"/>
  </cols>
  <sheetData>
    <row r="1" spans="1:15" s="94" customFormat="1" ht="38" customHeight="1">
      <c r="A1" s="4" t="s"/>
      <c r="B1" s="4" t="s">
        <v>1</v>
      </c>
      <c r="C1" s="5" t="s"/>
      <c r="D1" s="5" t="s">
        <v>34</v>
      </c>
      <c r="E1" s="37" t="s"/>
      <c r="F1" s="37" t="s"/>
      <c r="G1" s="57" t="s"/>
      <c r="H1" s="5" t="s">
        <v>31</v>
      </c>
      <c r="I1" s="38" t="s"/>
      <c r="J1" s="5" t="s">
        <v>35</v>
      </c>
      <c r="K1" s="37" t="s"/>
      <c r="L1" s="37" t="s"/>
      <c r="M1" s="37" t="s"/>
      <c r="N1" s="37" t="s"/>
      <c r="O1" s="38" t="s"/>
    </row>
    <row r="2" spans="1:15" s="94" customFormat="1" ht="33" customHeight="1">
      <c r="A2" s="27" t="s"/>
      <c r="B2" s="27" t="s"/>
      <c r="C2" s="4" t="s">
        <v>36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4</v>
      </c>
      <c r="I2" s="4" t="s">
        <v>7</v>
      </c>
      <c r="J2" s="4" t="s">
        <v>4</v>
      </c>
      <c r="K2" s="58" t="s">
        <v>8</v>
      </c>
      <c r="L2" s="4" t="s">
        <v>5</v>
      </c>
      <c r="M2" s="58" t="s">
        <v>23</v>
      </c>
      <c r="N2" s="58" t="s">
        <v>37</v>
      </c>
      <c r="O2" s="4" t="s">
        <v>7</v>
      </c>
    </row>
    <row r="3" spans="1:15" ht="14.25" customHeight="1">
      <c r="A3" s="31" t="s">
        <v>12</v>
      </c>
      <c r="B3" s="31">
        <v>46296</v>
      </c>
      <c r="C3" s="59" t="s"/>
      <c r="D3" s="60" t="s"/>
      <c r="E3" s="8" t="s">
        <v>25</v>
      </c>
      <c r="F3" s="46">
        <f>=(D3-G3)/G3</f>
        <v>-1</v>
      </c>
      <c r="G3" s="61">
        <v>372.0304</v>
      </c>
      <c r="H3" s="62">
        <v>2.4</v>
      </c>
      <c r="I3" s="62">
        <v>2.4</v>
      </c>
      <c r="J3" s="17">
        <f>=D3*H3</f>
        <v>0</v>
      </c>
      <c r="K3" s="17">
        <f>=SUM(J$3:J3)</f>
        <v>0</v>
      </c>
      <c r="L3" s="8" t="s">
        <v>25</v>
      </c>
      <c r="M3" s="46">
        <f>=(J3-O3)/O3</f>
        <v>-1</v>
      </c>
      <c r="N3" s="46">
        <f>=K3/SUM(O$3:O3)-1</f>
        <v>-1</v>
      </c>
      <c r="O3" s="51">
        <f>=G3*I3</f>
        <v>892.87296</v>
      </c>
    </row>
    <row r="4" spans="1:15" ht="15.75" customHeight="1">
      <c r="A4" s="31" t="s">
        <v>13</v>
      </c>
      <c r="B4" s="31">
        <v>46297</v>
      </c>
      <c r="C4" s="63" t="s"/>
      <c r="D4" s="60" t="s"/>
      <c r="E4" s="64" t="e">
        <f>=(D4-D3)/D3</f>
        <v>#DIV/0!</v>
      </c>
      <c r="F4" s="46">
        <f>=(D4-G4)/G4</f>
        <v>-1</v>
      </c>
      <c r="G4" s="65">
        <v>351.6512</v>
      </c>
      <c r="H4" s="62">
        <v>2.4</v>
      </c>
      <c r="I4" s="62">
        <v>2.4</v>
      </c>
      <c r="J4" s="17">
        <f>=D4*H4</f>
        <v>0</v>
      </c>
      <c r="K4" s="17">
        <f>=SUM(J$3:J4)</f>
        <v>0</v>
      </c>
      <c r="L4" s="64" t="e">
        <f>=J4/J3-1</f>
        <v>#DIV/0!</v>
      </c>
      <c r="M4" s="46">
        <f>=(J4-O4)/O4</f>
        <v>-1</v>
      </c>
      <c r="N4" s="46">
        <f>=K4/SUM(O$3:O4)-1</f>
        <v>-1</v>
      </c>
      <c r="O4" s="51">
        <f>=G4*I4</f>
        <v>843.96288</v>
      </c>
    </row>
    <row r="5" spans="1:15" ht="14.25" customHeight="1">
      <c r="A5" s="31" t="s">
        <v>14</v>
      </c>
      <c r="B5" s="31">
        <v>46298</v>
      </c>
      <c r="C5" s="41" t="s"/>
      <c r="D5" s="66" t="s"/>
      <c r="E5" s="64" t="e">
        <f>=(D5-D4)/D4</f>
        <v>#DIV/0!</v>
      </c>
      <c r="F5" s="46">
        <f>=(D5-G5)/G5</f>
        <v>-1</v>
      </c>
      <c r="G5" s="65">
        <v>362.0035</v>
      </c>
      <c r="H5" s="62">
        <v>2.4</v>
      </c>
      <c r="I5" s="62">
        <v>2.4</v>
      </c>
      <c r="J5" s="17">
        <f>=D5*H5</f>
        <v>0</v>
      </c>
      <c r="K5" s="17">
        <f>=SUM(J$3:J5)</f>
        <v>0</v>
      </c>
      <c r="L5" s="64" t="e">
        <f>=(J5-J4)/J4</f>
        <v>#DIV/0!</v>
      </c>
      <c r="M5" s="46">
        <f>=(J5-O5)/O5</f>
        <v>-1</v>
      </c>
      <c r="N5" s="46">
        <f>=K5/SUM(O$3:O5)-1</f>
        <v>-1</v>
      </c>
      <c r="O5" s="51">
        <f>=G5*I5</f>
        <v>868.8084</v>
      </c>
    </row>
    <row r="6" spans="1:15" ht="14.25" customHeight="1">
      <c r="A6" s="31" t="s">
        <v>15</v>
      </c>
      <c r="B6" s="31">
        <v>46299</v>
      </c>
      <c r="C6" s="59" t="s"/>
      <c r="D6" s="17" t="s"/>
      <c r="E6" s="64" t="e">
        <f>=(D6-D5)/D5</f>
        <v>#DIV/0!</v>
      </c>
      <c r="F6" s="46">
        <f>=(D6-G6)/G6</f>
        <v>-1</v>
      </c>
      <c r="G6" s="65">
        <v>337.9501</v>
      </c>
      <c r="H6" s="62">
        <v>2.4</v>
      </c>
      <c r="I6" s="62">
        <v>2.4</v>
      </c>
      <c r="J6" s="17">
        <f>=D6*H6</f>
        <v>0</v>
      </c>
      <c r="K6" s="17">
        <f>=SUM(J$3:J6)</f>
        <v>0</v>
      </c>
      <c r="L6" s="64" t="e">
        <f>=(J6-J5)/J5</f>
        <v>#DIV/0!</v>
      </c>
      <c r="M6" s="46">
        <f>=(J6-O6)/O6</f>
        <v>-1</v>
      </c>
      <c r="N6" s="46">
        <f>=K6/SUM(O$3:O6)-1</f>
        <v>-1</v>
      </c>
      <c r="O6" s="51">
        <f>=G6*I6</f>
        <v>811.08024</v>
      </c>
    </row>
    <row r="7" spans="1:15" ht="14.25" customHeight="1">
      <c r="A7" s="31" t="s">
        <v>16</v>
      </c>
      <c r="B7" s="31">
        <v>46300</v>
      </c>
      <c r="C7" s="59" t="s"/>
      <c r="D7" s="17" t="s"/>
      <c r="E7" s="64" t="e">
        <f>=(D7-D6)/D6</f>
        <v>#DIV/0!</v>
      </c>
      <c r="F7" s="46">
        <f>=(D7-G7)/G7</f>
        <v>-1</v>
      </c>
      <c r="G7" s="65">
        <v>334.204</v>
      </c>
      <c r="H7" s="62">
        <v>2.4</v>
      </c>
      <c r="I7" s="62">
        <v>2.4</v>
      </c>
      <c r="J7" s="17">
        <f>=D7*H7</f>
        <v>0</v>
      </c>
      <c r="K7" s="17">
        <f>=SUM(J$3:J7)</f>
        <v>0</v>
      </c>
      <c r="L7" s="64" t="e">
        <f>=J7/J6-1</f>
        <v>#DIV/0!</v>
      </c>
      <c r="M7" s="46">
        <f>=(J7-O7)/O7</f>
        <v>-1</v>
      </c>
      <c r="N7" s="46">
        <f>=K7/SUM(O$3:O7)-1</f>
        <v>-1</v>
      </c>
      <c r="O7" s="51">
        <f>=G7*I7</f>
        <v>802.0896</v>
      </c>
    </row>
    <row r="8" spans="1:15">
      <c r="A8" s="31" t="s">
        <v>17</v>
      </c>
      <c r="B8" s="31">
        <v>46301</v>
      </c>
      <c r="C8" s="17" t="s"/>
      <c r="D8" s="17" t="s"/>
      <c r="E8" s="64" t="e">
        <f>=(D8-D7)/D7</f>
        <v>#DIV/0!</v>
      </c>
      <c r="F8" s="46">
        <f>=(D8-G8)/G8</f>
        <v>-1</v>
      </c>
      <c r="G8" s="19">
        <v>344.7356</v>
      </c>
      <c r="H8" s="62">
        <v>2.4</v>
      </c>
      <c r="I8" s="62">
        <v>2.4</v>
      </c>
      <c r="J8" s="17">
        <f>=D8*H8</f>
        <v>0</v>
      </c>
      <c r="K8" s="17">
        <f>=SUM(J$3:J8)</f>
        <v>0</v>
      </c>
      <c r="L8" s="64" t="e">
        <f>=J8/J7-1</f>
        <v>#DIV/0!</v>
      </c>
      <c r="M8" s="46">
        <f>=(J8-O8)/O8</f>
        <v>-1</v>
      </c>
      <c r="N8" s="46">
        <f>=K8/SUM(O$3:O8)-1</f>
        <v>-1</v>
      </c>
      <c r="O8" s="51">
        <f>=G8*I8</f>
        <v>827.36544</v>
      </c>
    </row>
    <row r="9" spans="1:15">
      <c r="A9" s="31" t="s">
        <v>18</v>
      </c>
      <c r="B9" s="31">
        <v>46302</v>
      </c>
      <c r="C9" s="17" t="s"/>
      <c r="D9" s="17" t="s"/>
      <c r="E9" s="64" t="e">
        <f>=(D9-D8)/D8</f>
        <v>#DIV/0!</v>
      </c>
      <c r="F9" s="46">
        <f>=(D9-G9)/G9</f>
        <v>-1</v>
      </c>
      <c r="G9" s="54">
        <v>306.6061</v>
      </c>
      <c r="H9" s="62">
        <v>2.4</v>
      </c>
      <c r="I9" s="62">
        <v>2.4</v>
      </c>
      <c r="J9" s="17">
        <f>=D9*H9</f>
        <v>0</v>
      </c>
      <c r="K9" s="17">
        <f>=SUM(J$3:J9)</f>
        <v>0</v>
      </c>
      <c r="L9" s="64" t="e">
        <f>=J9/J8-1</f>
        <v>#DIV/0!</v>
      </c>
      <c r="M9" s="46">
        <f>=(J9-O9)/O9</f>
        <v>-1</v>
      </c>
      <c r="N9" s="46">
        <f>=K9/SUM(O$3:O9)-1</f>
        <v>-1</v>
      </c>
      <c r="O9" s="51">
        <f>=G9*I9</f>
        <v>735.85464</v>
      </c>
    </row>
    <row r="10" spans="1:15">
      <c r="A10" s="67" t="s">
        <v>19</v>
      </c>
      <c r="B10" s="67">
        <v>46303</v>
      </c>
      <c r="C10" s="68" t="s"/>
      <c r="E10" s="64" t="s"/>
      <c r="F10" s="69" t="s"/>
      <c r="G10" s="70">
        <v>273.9699</v>
      </c>
      <c r="H10" s="71" t="s"/>
      <c r="I10" s="71">
        <v>2.4</v>
      </c>
      <c r="J10" s="68" t="s"/>
      <c r="K10" s="68" t="s"/>
      <c r="L10" s="72" t="s"/>
      <c r="M10" s="69" t="s"/>
      <c r="N10" s="69" t="s"/>
      <c r="O10" s="73">
        <f>=G10*I10</f>
        <v>657.52776</v>
      </c>
    </row>
    <row r="11" spans="1:15">
      <c r="A11" s="74" t="s">
        <v>20</v>
      </c>
      <c r="B11" s="75" t="s"/>
      <c r="C11" s="76" t="s"/>
      <c r="D11" s="77" t="s"/>
      <c r="E11" s="78" t="s"/>
      <c r="F11" s="78" t="s"/>
      <c r="G11" s="78" t="s"/>
      <c r="H11" s="79" t="s"/>
      <c r="I11" s="80" t="s"/>
      <c r="J11" s="77">
        <f>=SUM(J3:J9)/7</f>
        <v>0</v>
      </c>
      <c r="K11" s="81" t="s"/>
      <c r="L11" s="82" t="s"/>
      <c r="M11" s="83">
        <f>=(J11-O11)/O11</f>
        <v>-1</v>
      </c>
      <c r="N11" s="78" t="s"/>
      <c r="O11" s="84">
        <f>=SUM(O3:O10)/8</f>
        <v>804.94524</v>
      </c>
    </row>
  </sheetData>
  <mergeCells count="6">
    <mergeCell ref="D1:G1"/>
    <mergeCell ref="H1:I1"/>
    <mergeCell ref="J1:O1"/>
    <mergeCell ref="A11:B11"/>
    <mergeCell ref="A1:A2"/>
    <mergeCell ref="B1:B2"/>
  </mergeCells>
  <pageMargins left="0.7" right="0.7" top="0.75" bottom="0.75" header="0.3" footer="0.3"/>
  <pageSetup paperSize="9" orientation="portrait"/>
  <headerFooter/>
</worksheet>
</file>

<file path=xl/worksheets/sheet7.xml><?xml version="1.0" encoding="utf-8"?>
<worksheet xmlns="http://schemas.openxmlformats.org/spreadsheetml/2006/main">
  <sheetPr/>
  <dimension ref="T142"/>
  <sheetViews>
    <sheetView showGridLines="1" tabSelected="0" workbookViewId="0">
      <pane xSplit="2" ySplit="2" topLeftCell="C3" activePane="bottomRight" state="frozen"/>
    </sheetView>
  </sheetViews>
  <sheetFormatPr defaultColWidth="14" defaultRowHeight="18" customHeight="1"/>
  <cols>
    <col min="1" max="1" width="7.7" style="97" customWidth="1"/>
    <col min="2" max="2" width="9.7" style="97" customWidth="1"/>
    <col min="3" max="3" width="11.15" style="103" customWidth="1"/>
    <col min="4" max="4" width="10.525" style="100" customWidth="1"/>
    <col min="5" max="5" width="11.75" style="103" customWidth="1"/>
    <col min="6" max="6" width="11.15" style="96" customWidth="1"/>
    <col min="7" max="7" width="11.15" style="103" customWidth="1"/>
    <col min="8" max="8" width="12.7" style="100" customWidth="1"/>
    <col min="9" max="9" width="12.925" style="103" customWidth="1"/>
    <col min="10" max="10" width="10.525" style="96" customWidth="1"/>
    <col min="11" max="11" width="10.525" style="103" customWidth="1"/>
    <col min="12" max="12" width="12.2" style="100" customWidth="1"/>
    <col min="13" max="13" width="10.9" style="103" customWidth="1"/>
    <col min="14" max="14" width="10.525" style="96" customWidth="1"/>
    <col min="15" max="15" width="10.9" style="104" customWidth="1"/>
    <col min="16" max="16" width="11.525" style="105" customWidth="1"/>
    <col min="17" max="17" width="11.525" style="104" customWidth="1"/>
    <col min="18" max="18" width="11.9" style="105" customWidth="1"/>
    <col min="19" max="20" width="11.75" style="97" customWidth="1"/>
  </cols>
  <sheetData>
    <row r="1" spans="1:20" s="100" customFormat="1" ht="43" customHeight="1">
      <c r="A1" s="19" t="s"/>
      <c r="B1" s="19" t="s">
        <v>1</v>
      </c>
      <c r="C1" s="85" t="s">
        <v>38</v>
      </c>
      <c r="D1" s="6" t="s"/>
      <c r="E1" s="6" t="s"/>
      <c r="F1" s="56" t="s"/>
      <c r="G1" s="85" t="s">
        <v>39</v>
      </c>
      <c r="H1" s="6" t="s"/>
      <c r="I1" s="6" t="s"/>
      <c r="J1" s="56" t="s"/>
      <c r="K1" s="85" t="s">
        <v>40</v>
      </c>
      <c r="L1" s="6" t="s"/>
      <c r="M1" s="6" t="s"/>
      <c r="N1" s="56" t="s"/>
      <c r="O1" s="86" t="s">
        <v>41</v>
      </c>
      <c r="P1" s="6" t="s"/>
      <c r="Q1" s="86" t="s">
        <v>42</v>
      </c>
      <c r="R1" s="6" t="s"/>
      <c r="S1" s="86" t="s">
        <v>43</v>
      </c>
      <c r="T1" s="6" t="s"/>
    </row>
    <row r="2" spans="1:20" s="100" customFormat="1" ht="33" customHeight="1">
      <c r="A2" s="6" t="s"/>
      <c r="B2" s="6" t="s"/>
      <c r="C2" s="87" t="s">
        <v>4</v>
      </c>
      <c r="D2" s="19" t="s">
        <v>5</v>
      </c>
      <c r="E2" s="19" t="s">
        <v>6</v>
      </c>
      <c r="F2" s="87" t="s">
        <v>7</v>
      </c>
      <c r="G2" s="87" t="s">
        <v>4</v>
      </c>
      <c r="H2" s="19" t="s">
        <v>5</v>
      </c>
      <c r="I2" s="19" t="s">
        <v>6</v>
      </c>
      <c r="J2" s="87" t="s">
        <v>7</v>
      </c>
      <c r="K2" s="87" t="s">
        <v>4</v>
      </c>
      <c r="L2" s="19" t="s">
        <v>5</v>
      </c>
      <c r="M2" s="19" t="s">
        <v>6</v>
      </c>
      <c r="N2" s="87" t="s">
        <v>7</v>
      </c>
      <c r="O2" s="87" t="s">
        <v>44</v>
      </c>
      <c r="P2" s="88" t="s">
        <v>33</v>
      </c>
      <c r="Q2" s="87" t="s">
        <v>44</v>
      </c>
      <c r="R2" s="88" t="s">
        <v>33</v>
      </c>
      <c r="S2" s="87" t="s">
        <v>44</v>
      </c>
      <c r="T2" s="12" t="s">
        <v>33</v>
      </c>
    </row>
    <row r="3" spans="1:20" ht="13.5" customHeight="1">
      <c r="A3" s="89" t="s">
        <v>12</v>
      </c>
      <c r="B3" s="89">
        <v>46296</v>
      </c>
      <c r="C3" s="17">
        <f>=G3+铁路!C4+民航!C4+水路!C3</f>
        <v>0</v>
      </c>
      <c r="D3" s="19" t="s">
        <v>25</v>
      </c>
      <c r="E3" s="64">
        <f>=(C3-F3)/F3</f>
        <v>-1</v>
      </c>
      <c r="F3" s="17">
        <f>=J3+铁路!F4+民航!F4+水路!F3</f>
        <v>1714.41032</v>
      </c>
      <c r="G3" s="17">
        <f>=K3+道路!C3</f>
        <v>0</v>
      </c>
      <c r="H3" s="19" t="s">
        <v>25</v>
      </c>
      <c r="I3" s="64">
        <f>=(G3-J3)/J3</f>
        <v>-1</v>
      </c>
      <c r="J3" s="17">
        <f>=N3+道路!F3</f>
        <v>1600.75752</v>
      </c>
      <c r="K3" s="17">
        <f>=高速公路!I3+普通国省道!J3</f>
        <v>0</v>
      </c>
      <c r="L3" s="19" t="s">
        <v>25</v>
      </c>
      <c r="M3" s="64">
        <f>=(K3-N3)/N3</f>
        <v>-1</v>
      </c>
      <c r="N3" s="17">
        <f>=高速公路!N3+普通国省道!O3</f>
        <v>1514.38752</v>
      </c>
      <c r="O3" s="90">
        <f>=SUM($C$3:C3)/10000</f>
        <v>0</v>
      </c>
      <c r="P3" s="64">
        <f>=O3*10000/SUM($F$3:F3)-1</f>
        <v>-1</v>
      </c>
      <c r="Q3" s="90">
        <f>=SUM($G$3:G3)/10000</f>
        <v>0</v>
      </c>
      <c r="R3" s="64">
        <f>=Q3*10000/SUM($J$3:J3)-1</f>
        <v>-1</v>
      </c>
      <c r="S3" s="90">
        <f>=SUM($K$3:K3)/10000</f>
        <v>0</v>
      </c>
      <c r="T3" s="64">
        <f>=S3*10000/SUM($N$3:N3)-1</f>
        <v>-1</v>
      </c>
    </row>
    <row r="4" spans="1:20" ht="13.5" customHeight="1">
      <c r="A4" s="89" t="s">
        <v>13</v>
      </c>
      <c r="B4" s="89">
        <v>46297</v>
      </c>
      <c r="C4" s="17">
        <f>=G4+铁路!C5+民航!C5+水路!C4</f>
        <v>0</v>
      </c>
      <c r="D4" s="64" t="e">
        <f>=C4/C3-1</f>
        <v>#DIV/0!</v>
      </c>
      <c r="E4" s="64">
        <f>=(C4-F4)/F4</f>
        <v>-1</v>
      </c>
      <c r="F4" s="17">
        <f>=J4+铁路!F5+民航!F5+水路!F4</f>
        <v>1518.0171</v>
      </c>
      <c r="G4" s="17">
        <f>=K4+道路!C4</f>
        <v>0</v>
      </c>
      <c r="H4" s="64" t="e">
        <f>=G4/G3-1</f>
        <v>#DIV/0!</v>
      </c>
      <c r="I4" s="64">
        <f>=(G4-J4)/J4</f>
        <v>-1</v>
      </c>
      <c r="J4" s="17">
        <f>=N4+道路!F4</f>
        <v>1427.3808</v>
      </c>
      <c r="K4" s="17">
        <f>=高速公路!I4+普通国省道!J4</f>
        <v>0</v>
      </c>
      <c r="L4" s="64" t="e">
        <f>=K4/K3-1</f>
        <v>#DIV/0!</v>
      </c>
      <c r="M4" s="64">
        <f>=(K4-N4)/N4</f>
        <v>-1</v>
      </c>
      <c r="N4" s="17">
        <f>=高速公路!N4+普通国省道!O4</f>
        <v>1346.1708</v>
      </c>
      <c r="O4" s="90">
        <f>=SUM($C$3:C4)/10000</f>
        <v>0</v>
      </c>
      <c r="P4" s="64">
        <f>=O4*10000/SUM($F$3:F4)-1</f>
        <v>-1</v>
      </c>
      <c r="Q4" s="90">
        <f>=SUM($G$3:G4)/10000</f>
        <v>0</v>
      </c>
      <c r="R4" s="64">
        <f>=Q4*10000/SUM($J$3:J4)-1</f>
        <v>-1</v>
      </c>
      <c r="S4" s="90">
        <f>=SUM($K$3:K4)/10000</f>
        <v>0</v>
      </c>
      <c r="T4" s="64">
        <f>=S4*10000/SUM($N$3:N4)-1</f>
        <v>-1</v>
      </c>
    </row>
    <row r="5" spans="1:20" ht="13.5" customHeight="1">
      <c r="A5" s="89" t="s">
        <v>14</v>
      </c>
      <c r="B5" s="89">
        <v>46298</v>
      </c>
      <c r="C5" s="17">
        <f>=G5+铁路!C6+民航!C6+水路!C5</f>
        <v>0</v>
      </c>
      <c r="D5" s="64" t="e">
        <f>=(C5-C4)/C4</f>
        <v>#DIV/0!</v>
      </c>
      <c r="E5" s="64">
        <f>=(C5-F5)/F5</f>
        <v>-1</v>
      </c>
      <c r="F5" s="17">
        <f>=J5+铁路!F6+民航!F6+水路!F5</f>
        <v>1554.79976</v>
      </c>
      <c r="G5" s="17">
        <f>=K5+道路!C5</f>
        <v>0</v>
      </c>
      <c r="H5" s="64" t="e">
        <f>=(G5-G4)/G4</f>
        <v>#DIV/0!</v>
      </c>
      <c r="I5" s="64">
        <f>=(G5-J5)/J5</f>
        <v>-1</v>
      </c>
      <c r="J5" s="17">
        <f>=N5+道路!F5</f>
        <v>1469.21656</v>
      </c>
      <c r="K5" s="17">
        <f>=高速公路!I5+普通国省道!J5</f>
        <v>0</v>
      </c>
      <c r="L5" s="64" t="e">
        <f>=(K5-K4)/K4</f>
        <v>#DIV/0!</v>
      </c>
      <c r="M5" s="64">
        <f>=(K5-N5)/N5</f>
        <v>-1</v>
      </c>
      <c r="N5" s="17">
        <f>=高速公路!N5+普通国省道!O5</f>
        <v>1385.86656</v>
      </c>
      <c r="O5" s="90">
        <f>=SUM($C$3:C5)/10000</f>
        <v>0</v>
      </c>
      <c r="P5" s="64">
        <f>=O5*10000/SUM($F$3:F5)-1</f>
        <v>-1</v>
      </c>
      <c r="Q5" s="90">
        <f>=SUM($G$3:G5)/10000</f>
        <v>0</v>
      </c>
      <c r="R5" s="64">
        <f>=Q5*10000/SUM($J$3:J5)-1</f>
        <v>-1</v>
      </c>
      <c r="S5" s="90">
        <f>=SUM($K$3:K5)/10000</f>
        <v>0</v>
      </c>
      <c r="T5" s="64">
        <f>=S5*10000/SUM($N$3:N5)-1</f>
        <v>-1</v>
      </c>
    </row>
    <row r="6" spans="1:20" ht="13.5" customHeight="1">
      <c r="A6" s="89" t="s">
        <v>15</v>
      </c>
      <c r="B6" s="89">
        <v>46299</v>
      </c>
      <c r="C6" s="17">
        <f>=G6+铁路!C7+民航!C7+水路!C6</f>
        <v>0</v>
      </c>
      <c r="D6" s="64" t="e">
        <f>=(C6-C5)/C5</f>
        <v>#DIV/0!</v>
      </c>
      <c r="E6" s="64">
        <f>=(C6-F6)/F6</f>
        <v>-1</v>
      </c>
      <c r="F6" s="17">
        <f>=J6+铁路!F7+民航!F7+水路!F6</f>
        <v>1479.94636</v>
      </c>
      <c r="G6" s="17">
        <f>=K6+道路!C6</f>
        <v>0</v>
      </c>
      <c r="H6" s="64" t="e">
        <f>=(G6-G5)/G5</f>
        <v>#DIV/0!</v>
      </c>
      <c r="I6" s="64">
        <f>=(G6-J6)/J6</f>
        <v>-1</v>
      </c>
      <c r="J6" s="17">
        <f>=N6+道路!F6</f>
        <v>1392.61696</v>
      </c>
      <c r="K6" s="17">
        <f>=高速公路!I6+普通国省道!J6</f>
        <v>0</v>
      </c>
      <c r="L6" s="64" t="e">
        <f>=(K6-K5)/K5</f>
        <v>#DIV/0!</v>
      </c>
      <c r="M6" s="64">
        <f>=(K6-N6)/N6</f>
        <v>-1</v>
      </c>
      <c r="N6" s="17">
        <f>=高速公路!N6+普通国省道!O6</f>
        <v>1311.24696</v>
      </c>
      <c r="O6" s="90">
        <f>=SUM($C$3:C6)/10000</f>
        <v>0</v>
      </c>
      <c r="P6" s="64">
        <f>=O6*10000/SUM($F$3:F6)-1</f>
        <v>-1</v>
      </c>
      <c r="Q6" s="90">
        <f>=SUM($G$3:G6)/10000</f>
        <v>0</v>
      </c>
      <c r="R6" s="64">
        <f>=Q6*10000/SUM($J$3:J6)-1</f>
        <v>-1</v>
      </c>
      <c r="S6" s="90">
        <f>=SUM($K$3:K6)/10000</f>
        <v>0</v>
      </c>
      <c r="T6" s="64">
        <f>=S6*10000/SUM($N$3:N6)-1</f>
        <v>-1</v>
      </c>
    </row>
    <row r="7" spans="1:20" ht="13.5" customHeight="1">
      <c r="A7" s="89" t="s">
        <v>16</v>
      </c>
      <c r="B7" s="89">
        <v>46300</v>
      </c>
      <c r="C7" s="17">
        <f>=G7+铁路!C8+民航!C8+水路!C7</f>
        <v>0</v>
      </c>
      <c r="D7" s="64" t="e">
        <f>=C7/C6-1</f>
        <v>#DIV/0!</v>
      </c>
      <c r="E7" s="64">
        <f>=(C7-F7)/F7</f>
        <v>-1</v>
      </c>
      <c r="F7" s="17">
        <f>=J7+铁路!F8+民航!F8+水路!F7</f>
        <v>1464.38436</v>
      </c>
      <c r="G7" s="17">
        <f>=K7+道路!C7</f>
        <v>0</v>
      </c>
      <c r="H7" s="64" t="e">
        <f>=G7/G6-1</f>
        <v>#DIV/0!</v>
      </c>
      <c r="I7" s="64">
        <f>=(G7-J7)/J7</f>
        <v>-1</v>
      </c>
      <c r="J7" s="17">
        <f>=N7+道路!F7</f>
        <v>1376.26816</v>
      </c>
      <c r="K7" s="17">
        <f>=高速公路!I7+普通国省道!J7</f>
        <v>0</v>
      </c>
      <c r="L7" s="64" t="e">
        <f>=K7/K6-1</f>
        <v>#DIV/0!</v>
      </c>
      <c r="M7" s="64">
        <f>=(K7-N7)/N7</f>
        <v>-1</v>
      </c>
      <c r="N7" s="17">
        <f>=高速公路!N7+普通国省道!O7</f>
        <v>1293.45816</v>
      </c>
      <c r="O7" s="90">
        <f>=SUM($C$3:C7)/10000</f>
        <v>0</v>
      </c>
      <c r="P7" s="64">
        <f>=O7*10000/SUM($F$3:F7)-1</f>
        <v>-1</v>
      </c>
      <c r="Q7" s="90">
        <f>=SUM($G$3:G7)/10000</f>
        <v>0</v>
      </c>
      <c r="R7" s="64">
        <f>=Q7*10000/SUM($J$3:J7)-1</f>
        <v>-1</v>
      </c>
      <c r="S7" s="90">
        <f>=SUM($K$3:K7)/10000</f>
        <v>0</v>
      </c>
      <c r="T7" s="64">
        <f>=S7*10000/SUM($N$3:N7)-1</f>
        <v>-1</v>
      </c>
    </row>
    <row r="8" spans="1:20" ht="13.5" customHeight="1">
      <c r="A8" s="89" t="s">
        <v>17</v>
      </c>
      <c r="B8" s="89">
        <v>46301</v>
      </c>
      <c r="C8" s="17">
        <f>=G8+铁路!C9+民航!C9+水路!C8</f>
        <v>0</v>
      </c>
      <c r="D8" s="64" t="e">
        <f>=C8/C7-1</f>
        <v>#DIV/0!</v>
      </c>
      <c r="E8" s="64">
        <f>=(C8-F8)/F8</f>
        <v>-1</v>
      </c>
      <c r="F8" s="17">
        <f>=J8+铁路!F9+民航!F9+水路!F8</f>
        <v>1480.80048</v>
      </c>
      <c r="G8" s="17">
        <f>=K8+道路!C8</f>
        <v>0</v>
      </c>
      <c r="H8" s="64" t="e">
        <f>=G8/G7-1</f>
        <v>#DIV/0!</v>
      </c>
      <c r="I8" s="64">
        <f>=(G8-J8)/J8</f>
        <v>-1</v>
      </c>
      <c r="J8" s="17">
        <f>=N8+道路!F8</f>
        <v>1390.93608</v>
      </c>
      <c r="K8" s="17">
        <f>=高速公路!I8+普通国省道!J8</f>
        <v>0</v>
      </c>
      <c r="L8" s="64" t="e">
        <f>=K8/K7-1</f>
        <v>#DIV/0!</v>
      </c>
      <c r="M8" s="64">
        <f>=(K8-N8)/N8</f>
        <v>-1</v>
      </c>
      <c r="N8" s="17">
        <f>=高速公路!N8+普通国省道!O8</f>
        <v>1312.27608</v>
      </c>
      <c r="O8" s="90">
        <f>=SUM($C$3:C8)/10000</f>
        <v>0</v>
      </c>
      <c r="P8" s="64">
        <f>=O8*10000/SUM($F$3:F8)-1</f>
        <v>-1</v>
      </c>
      <c r="Q8" s="90">
        <f>=SUM($G$3:G8)/10000</f>
        <v>0</v>
      </c>
      <c r="R8" s="64">
        <f>=Q8*10000/SUM($J$3:J8)-1</f>
        <v>-1</v>
      </c>
      <c r="S8" s="90">
        <f>=SUM($K$3:K8)/10000</f>
        <v>0</v>
      </c>
      <c r="T8" s="64">
        <f>=S8*10000/SUM($N$3:N8)-1</f>
        <v>-1</v>
      </c>
    </row>
    <row r="9" spans="1:20" ht="13.5" customHeight="1">
      <c r="A9" s="89" t="s">
        <v>18</v>
      </c>
      <c r="B9" s="89">
        <v>46302</v>
      </c>
      <c r="C9" s="17">
        <f>=G9+铁路!C10+民航!C10+水路!C9</f>
        <v>0</v>
      </c>
      <c r="D9" s="64" t="e">
        <f>=C9/C8-1</f>
        <v>#DIV/0!</v>
      </c>
      <c r="E9" s="64">
        <f>=(C9-F9)/F9</f>
        <v>-1</v>
      </c>
      <c r="F9" s="17">
        <f>=J9+铁路!F10+民航!F10+水路!F9</f>
        <v>1380.00378</v>
      </c>
      <c r="G9" s="17">
        <f>=K9+道路!C9</f>
        <v>0</v>
      </c>
      <c r="H9" s="64" t="e">
        <f>=G9/G8-1</f>
        <v>#DIV/0!</v>
      </c>
      <c r="I9" s="64">
        <f>=(G9-J9)/J9</f>
        <v>-1</v>
      </c>
      <c r="J9" s="17">
        <f>=N9+道路!F9</f>
        <v>1282.66408</v>
      </c>
      <c r="K9" s="17">
        <f>=高速公路!I9+普通国省道!J9</f>
        <v>0</v>
      </c>
      <c r="L9" s="64" t="e">
        <f>=K9/K8-1</f>
        <v>#DIV/0!</v>
      </c>
      <c r="M9" s="64">
        <f>=(K9-N9)/N9</f>
        <v>-1</v>
      </c>
      <c r="N9" s="17">
        <f>=高速公路!N9+普通国省道!O9</f>
        <v>1205.70408</v>
      </c>
      <c r="O9" s="90">
        <f>=SUM($C$3:C9)/10000</f>
        <v>0</v>
      </c>
      <c r="P9" s="64">
        <f>=O9*10000/SUM($F$3:F9)-1</f>
        <v>-1</v>
      </c>
      <c r="Q9" s="90">
        <f>=SUM($G$3:G9)/10000</f>
        <v>0</v>
      </c>
      <c r="R9" s="64">
        <f>=Q9*10000/SUM($J$3:J9)-1</f>
        <v>-1</v>
      </c>
      <c r="S9" s="90">
        <f>=SUM($K$3:K9)/10000</f>
        <v>0</v>
      </c>
      <c r="T9" s="64">
        <f>=S9*10000/SUM($N$3:N9)-1</f>
        <v>-1</v>
      </c>
    </row>
    <row r="10" spans="1:20" ht="13.5" customHeight="1">
      <c r="A10" s="89" t="s">
        <v>19</v>
      </c>
      <c r="B10" s="89">
        <v>46303</v>
      </c>
      <c r="C10" s="17" t="s"/>
      <c r="D10" s="64" t="s"/>
      <c r="E10" s="64" t="s"/>
      <c r="F10" s="17">
        <f>=J10+铁路!F11+民航!F11+水路!F10</f>
        <v>1224.82648</v>
      </c>
      <c r="G10" s="17" t="s"/>
      <c r="H10" s="64" t="s"/>
      <c r="I10" s="64" t="s"/>
      <c r="J10" s="17">
        <f>=N10+道路!F10</f>
        <v>1118.67168</v>
      </c>
      <c r="K10" s="17" t="s"/>
      <c r="L10" s="64" t="s"/>
      <c r="M10" s="64" t="s"/>
      <c r="N10" s="17">
        <f>=高速公路!N10+普通国省道!O10</f>
        <v>1041.27168</v>
      </c>
      <c r="O10" s="90" t="s"/>
      <c r="P10" s="64" t="s"/>
      <c r="Q10" s="90" t="s"/>
      <c r="R10" s="64" t="s"/>
      <c r="S10" s="90" t="s"/>
      <c r="T10" s="64" t="s"/>
    </row>
    <row r="11" spans="1:20" ht="13.5" customHeight="1">
      <c r="A11" s="12" t="s">
        <v>20</v>
      </c>
      <c r="B11" s="6" t="s"/>
      <c r="C11" s="17">
        <f>=SUM(C3:C9)/7</f>
        <v>0</v>
      </c>
      <c r="D11" s="91" t="s"/>
      <c r="E11" s="64">
        <f>=(C11-F11)/F11</f>
        <v>-1</v>
      </c>
      <c r="F11" s="17">
        <f>=SUM(F3:F10)/8</f>
        <v>1477.14858</v>
      </c>
      <c r="G11" s="92">
        <f>=SUM(G3:G9)/7</f>
        <v>0</v>
      </c>
      <c r="H11" s="91" t="s"/>
      <c r="I11" s="64">
        <f>=(G11-J11)/J11</f>
        <v>-1</v>
      </c>
      <c r="J11" s="17">
        <f>=SUM(J3:J10)/8</f>
        <v>1382.31398</v>
      </c>
      <c r="K11" s="92">
        <f>=SUM(K3:K9)/7</f>
        <v>0</v>
      </c>
      <c r="L11" s="91" t="s"/>
      <c r="M11" s="64">
        <f>=(K11-N11)/N11</f>
        <v>-1</v>
      </c>
      <c r="N11" s="17">
        <f>=SUM(N3:N10)/8</f>
        <v>1301.29773</v>
      </c>
      <c r="O11" s="92" t="s"/>
      <c r="P11" s="91" t="s"/>
      <c r="Q11" s="92" t="s"/>
      <c r="R11" s="91" t="s"/>
      <c r="S11" s="6" t="s"/>
      <c r="T11" s="6" t="s"/>
    </row>
    <row r="12" spans="1:18" ht="13.5" customHeight="1">
      <c r="A12" s="43" t="s"/>
      <c r="B12" s="43" t="s"/>
      <c r="C12" s="93" t="s"/>
      <c r="E12" s="93" t="s"/>
      <c r="G12" s="93" t="s"/>
      <c r="I12" s="93" t="s"/>
      <c r="K12" s="93" t="s"/>
      <c r="M12" s="93" t="s"/>
      <c r="O12" s="93" t="s"/>
      <c r="P12" s="24" t="s"/>
      <c r="Q12" s="93" t="s"/>
      <c r="R12" s="24" t="s"/>
    </row>
    <row r="13" spans="1:18" ht="13.5" customHeight="1">
      <c r="A13" s="43" t="s"/>
      <c r="B13" s="43" t="s"/>
      <c r="C13" s="93" t="s"/>
      <c r="E13" s="93" t="s"/>
      <c r="G13" s="93" t="s"/>
      <c r="I13" s="93" t="s"/>
      <c r="K13" s="93" t="s"/>
      <c r="M13" s="93" t="s"/>
      <c r="O13" s="93" t="s"/>
      <c r="P13" s="24" t="s"/>
      <c r="Q13" s="93" t="s"/>
      <c r="R13" s="24" t="s"/>
    </row>
    <row r="14" spans="1:18" ht="13.5" customHeight="1">
      <c r="A14" s="43" t="s"/>
      <c r="B14" s="43" t="s"/>
      <c r="C14" s="93" t="s"/>
      <c r="E14" s="93" t="s"/>
      <c r="G14" s="93" t="s"/>
      <c r="I14" s="93" t="s"/>
      <c r="K14" s="93" t="s"/>
      <c r="M14" s="93" t="s"/>
      <c r="O14" s="93" t="s"/>
      <c r="P14" s="24" t="s"/>
      <c r="Q14" s="93" t="s"/>
      <c r="R14" s="24" t="s"/>
    </row>
    <row r="15" spans="1:18" ht="13.5" customHeight="1">
      <c r="A15" s="43" t="s"/>
      <c r="B15" s="43" t="s"/>
      <c r="C15" s="93" t="s"/>
      <c r="E15" s="93" t="s"/>
      <c r="G15" s="93" t="s"/>
      <c r="I15" s="93" t="s"/>
      <c r="K15" s="93" t="s"/>
      <c r="M15" s="93" t="s"/>
      <c r="O15" s="93" t="s"/>
      <c r="P15" s="24" t="s"/>
      <c r="Q15" s="93" t="s"/>
      <c r="R15" s="24" t="s"/>
    </row>
    <row r="16" spans="1:18" ht="13.5" customHeight="1">
      <c r="A16" s="43" t="s"/>
      <c r="B16" s="43" t="s"/>
      <c r="C16" s="93" t="s"/>
      <c r="E16" s="93" t="s"/>
      <c r="G16" s="93" t="s"/>
      <c r="I16" s="93" t="s"/>
      <c r="K16" s="93" t="s"/>
      <c r="M16" s="93" t="s"/>
      <c r="O16" s="93" t="s"/>
      <c r="P16" s="24" t="s"/>
      <c r="Q16" s="93" t="s"/>
      <c r="R16" s="24" t="s"/>
    </row>
    <row r="17" spans="1:18" ht="13.5" customHeight="1">
      <c r="A17" s="43" t="s"/>
      <c r="B17" s="43" t="s"/>
      <c r="C17" s="93" t="s"/>
      <c r="E17" s="93" t="s"/>
      <c r="G17" s="93" t="s"/>
      <c r="I17" s="93" t="s"/>
      <c r="K17" s="93" t="s"/>
      <c r="M17" s="93" t="s"/>
      <c r="O17" s="93" t="s"/>
      <c r="P17" s="24" t="s"/>
      <c r="Q17" s="93" t="s"/>
      <c r="R17" s="24" t="s"/>
    </row>
    <row r="18" spans="1:18" ht="13.5" customHeight="1">
      <c r="A18" s="43" t="s"/>
      <c r="B18" s="43" t="s"/>
      <c r="C18" s="93" t="s"/>
      <c r="E18" s="93" t="s"/>
      <c r="G18" s="93" t="s"/>
      <c r="I18" s="93" t="s"/>
      <c r="K18" s="93" t="s"/>
      <c r="M18" s="93" t="s"/>
      <c r="O18" s="93" t="s"/>
      <c r="P18" s="24" t="s"/>
      <c r="Q18" s="93" t="s"/>
      <c r="R18" s="24" t="s"/>
    </row>
    <row r="19" spans="1:18" ht="13.5" customHeight="1">
      <c r="A19" s="43" t="s"/>
      <c r="B19" s="43" t="s"/>
      <c r="C19" s="93" t="s"/>
      <c r="E19" s="93" t="s"/>
      <c r="G19" s="93" t="s"/>
      <c r="I19" s="93" t="s"/>
      <c r="K19" s="93" t="s"/>
      <c r="M19" s="93" t="s"/>
      <c r="O19" s="93" t="s"/>
      <c r="P19" s="24" t="s"/>
      <c r="Q19" s="93" t="s"/>
      <c r="R19" s="24" t="s"/>
    </row>
    <row r="20" spans="1:18" ht="13.5" customHeight="1">
      <c r="A20" s="43" t="s"/>
      <c r="B20" s="43" t="s"/>
      <c r="C20" s="93" t="s"/>
      <c r="E20" s="93" t="s"/>
      <c r="G20" s="93" t="s"/>
      <c r="I20" s="93" t="s"/>
      <c r="K20" s="93" t="s"/>
      <c r="M20" s="93" t="s"/>
      <c r="O20" s="93" t="s"/>
      <c r="P20" s="24" t="s"/>
      <c r="Q20" s="93" t="s"/>
      <c r="R20" s="24" t="s"/>
    </row>
    <row r="21" spans="1:18" ht="13.5" customHeight="1">
      <c r="A21" s="43" t="s"/>
      <c r="B21" s="43" t="s"/>
      <c r="C21" s="93" t="s"/>
      <c r="E21" s="93" t="s"/>
      <c r="G21" s="93" t="s"/>
      <c r="I21" s="93" t="s"/>
      <c r="K21" s="93" t="s"/>
      <c r="M21" s="93" t="s"/>
      <c r="O21" s="93" t="s"/>
      <c r="P21" s="24" t="s"/>
      <c r="Q21" s="93" t="s"/>
      <c r="R21" s="24" t="s"/>
    </row>
    <row r="22" spans="1:18" ht="13.5" customHeight="1">
      <c r="A22" s="43" t="s"/>
      <c r="B22" s="43" t="s"/>
      <c r="C22" s="93" t="s"/>
      <c r="E22" s="93" t="s"/>
      <c r="G22" s="93" t="s"/>
      <c r="I22" s="93" t="s"/>
      <c r="K22" s="93" t="s"/>
      <c r="M22" s="93" t="s"/>
      <c r="O22" s="93" t="s"/>
      <c r="P22" s="24" t="s"/>
      <c r="Q22" s="93" t="s"/>
      <c r="R22" s="24" t="s"/>
    </row>
    <row r="23" spans="1:18" ht="13.5" customHeight="1">
      <c r="A23" s="43" t="s"/>
      <c r="B23" s="43" t="s"/>
      <c r="C23" s="93" t="s"/>
      <c r="E23" s="93" t="s"/>
      <c r="G23" s="93" t="s"/>
      <c r="I23" s="93" t="s"/>
      <c r="K23" s="93" t="s"/>
      <c r="M23" s="93" t="s"/>
      <c r="O23" s="93" t="s"/>
      <c r="P23" s="24" t="s"/>
      <c r="Q23" s="93" t="s"/>
      <c r="R23" s="24" t="s"/>
    </row>
    <row r="24" spans="1:18" ht="13.5" customHeight="1">
      <c r="A24" s="43" t="s"/>
      <c r="B24" s="43" t="s"/>
      <c r="C24" s="93" t="s"/>
      <c r="E24" s="93" t="s"/>
      <c r="G24" s="93" t="s"/>
      <c r="I24" s="93" t="s"/>
      <c r="K24" s="93" t="s"/>
      <c r="M24" s="93" t="s"/>
      <c r="O24" s="93" t="s"/>
      <c r="P24" s="24" t="s"/>
      <c r="Q24" s="93" t="s"/>
      <c r="R24" s="24" t="s"/>
    </row>
    <row r="25" spans="1:18" ht="13.5" customHeight="1">
      <c r="A25" s="43" t="s"/>
      <c r="B25" s="43" t="s"/>
      <c r="C25" s="93" t="s"/>
      <c r="E25" s="93" t="s"/>
      <c r="G25" s="93" t="s"/>
      <c r="I25" s="93" t="s"/>
      <c r="K25" s="93" t="s"/>
      <c r="M25" s="93" t="s"/>
      <c r="O25" s="93" t="s"/>
      <c r="P25" s="24" t="s"/>
      <c r="Q25" s="93" t="s"/>
      <c r="R25" s="24" t="s"/>
    </row>
    <row r="26" spans="1:18" ht="13.5" customHeight="1">
      <c r="A26" s="43" t="s"/>
      <c r="B26" s="43" t="s"/>
      <c r="C26" s="93" t="s"/>
      <c r="E26" s="93" t="s"/>
      <c r="G26" s="93" t="s"/>
      <c r="I26" s="93" t="s"/>
      <c r="K26" s="93" t="s"/>
      <c r="M26" s="93" t="s"/>
      <c r="O26" s="93" t="s"/>
      <c r="P26" s="24" t="s"/>
      <c r="Q26" s="93" t="s"/>
      <c r="R26" s="24" t="s"/>
    </row>
    <row r="27" spans="1:18" ht="13.5" customHeight="1">
      <c r="A27" s="43" t="s"/>
      <c r="B27" s="43" t="s"/>
      <c r="C27" s="93" t="s"/>
      <c r="E27" s="93" t="s"/>
      <c r="G27" s="93" t="s"/>
      <c r="I27" s="93" t="s"/>
      <c r="K27" s="93" t="s"/>
      <c r="M27" s="93" t="s"/>
      <c r="O27" s="93" t="s"/>
      <c r="P27" s="24" t="s"/>
      <c r="Q27" s="93" t="s"/>
      <c r="R27" s="24" t="s"/>
    </row>
    <row r="28" spans="1:18" ht="13.5" customHeight="1">
      <c r="A28" s="43" t="s"/>
      <c r="B28" s="43" t="s"/>
      <c r="C28" s="93" t="s"/>
      <c r="E28" s="93" t="s"/>
      <c r="G28" s="93" t="s"/>
      <c r="I28" s="93" t="s"/>
      <c r="K28" s="93" t="s"/>
      <c r="M28" s="93" t="s"/>
      <c r="O28" s="93" t="s"/>
      <c r="P28" s="24" t="s"/>
      <c r="Q28" s="93" t="s"/>
      <c r="R28" s="24" t="s"/>
    </row>
    <row r="29" spans="1:18" ht="13.5" customHeight="1">
      <c r="A29" s="43" t="s"/>
      <c r="B29" s="43" t="s"/>
      <c r="C29" s="93" t="s"/>
      <c r="E29" s="93" t="s"/>
      <c r="G29" s="93" t="s"/>
      <c r="I29" s="93" t="s"/>
      <c r="K29" s="93" t="s"/>
      <c r="M29" s="93" t="s"/>
      <c r="O29" s="93" t="s"/>
      <c r="P29" s="24" t="s"/>
      <c r="Q29" s="93" t="s"/>
      <c r="R29" s="24" t="s"/>
    </row>
    <row r="30" spans="1:18" ht="13.5" customHeight="1">
      <c r="A30" s="43" t="s"/>
      <c r="B30" s="43" t="s"/>
      <c r="C30" s="93" t="s"/>
      <c r="E30" s="93" t="s"/>
      <c r="G30" s="93" t="s"/>
      <c r="I30" s="93" t="s"/>
      <c r="K30" s="93" t="s"/>
      <c r="M30" s="93" t="s"/>
      <c r="O30" s="93" t="s"/>
      <c r="P30" s="24" t="s"/>
      <c r="Q30" s="93" t="s"/>
      <c r="R30" s="24" t="s"/>
    </row>
    <row r="31" spans="1:18" ht="13.5" customHeight="1">
      <c r="A31" s="43" t="s"/>
      <c r="B31" s="43" t="s"/>
      <c r="C31" s="93" t="s"/>
      <c r="E31" s="93" t="s"/>
      <c r="G31" s="93" t="s"/>
      <c r="I31" s="93" t="s"/>
      <c r="K31" s="93" t="s"/>
      <c r="M31" s="93" t="s"/>
      <c r="O31" s="93" t="s"/>
      <c r="P31" s="24" t="s"/>
      <c r="Q31" s="93" t="s"/>
      <c r="R31" s="24" t="s"/>
    </row>
    <row r="32" spans="1:18" ht="13.5" customHeight="1">
      <c r="A32" s="43" t="s"/>
      <c r="B32" s="43" t="s"/>
      <c r="C32" s="93" t="s"/>
      <c r="E32" s="93" t="s"/>
      <c r="G32" s="93" t="s"/>
      <c r="I32" s="93" t="s"/>
      <c r="K32" s="93" t="s"/>
      <c r="M32" s="93" t="s"/>
      <c r="O32" s="93" t="s"/>
      <c r="P32" s="24" t="s"/>
      <c r="Q32" s="93" t="s"/>
      <c r="R32" s="24" t="s"/>
    </row>
    <row r="33" spans="1:18" ht="13.5" customHeight="1">
      <c r="A33" s="43" t="s"/>
      <c r="B33" s="43" t="s"/>
      <c r="C33" s="93" t="s"/>
      <c r="E33" s="93" t="s"/>
      <c r="G33" s="93" t="s"/>
      <c r="I33" s="93" t="s"/>
      <c r="K33" s="93" t="s"/>
      <c r="M33" s="93" t="s"/>
      <c r="O33" s="93" t="s"/>
      <c r="P33" s="24" t="s"/>
      <c r="Q33" s="93" t="s"/>
      <c r="R33" s="24" t="s"/>
    </row>
    <row r="34" spans="1:18" ht="13.5" customHeight="1">
      <c r="A34" s="43" t="s"/>
      <c r="B34" s="43" t="s"/>
      <c r="C34" s="93" t="s"/>
      <c r="E34" s="93" t="s"/>
      <c r="G34" s="93" t="s"/>
      <c r="I34" s="93" t="s"/>
      <c r="K34" s="93" t="s"/>
      <c r="M34" s="93" t="s"/>
      <c r="O34" s="93" t="s"/>
      <c r="P34" s="24" t="s"/>
      <c r="Q34" s="93" t="s"/>
      <c r="R34" s="24" t="s"/>
    </row>
    <row r="35" spans="1:18" ht="13.5" customHeight="1">
      <c r="A35" s="43" t="s"/>
      <c r="B35" s="43" t="s"/>
      <c r="C35" s="93" t="s"/>
      <c r="E35" s="93" t="s"/>
      <c r="G35" s="93" t="s"/>
      <c r="I35" s="93" t="s"/>
      <c r="K35" s="93" t="s"/>
      <c r="M35" s="93" t="s"/>
      <c r="O35" s="93" t="s"/>
      <c r="P35" s="24" t="s"/>
      <c r="Q35" s="93" t="s"/>
      <c r="R35" s="24" t="s"/>
    </row>
    <row r="36" spans="1:18" ht="13.5" customHeight="1">
      <c r="A36" s="43" t="s"/>
      <c r="B36" s="43" t="s"/>
      <c r="C36" s="93" t="s"/>
      <c r="E36" s="93" t="s"/>
      <c r="G36" s="93" t="s"/>
      <c r="I36" s="93" t="s"/>
      <c r="K36" s="93" t="s"/>
      <c r="M36" s="93" t="s"/>
      <c r="O36" s="93" t="s"/>
      <c r="P36" s="24" t="s"/>
      <c r="Q36" s="93" t="s"/>
      <c r="R36" s="24" t="s"/>
    </row>
    <row r="37" spans="1:18" ht="13.5" customHeight="1">
      <c r="A37" s="43" t="s"/>
      <c r="B37" s="43" t="s"/>
      <c r="C37" s="93" t="s"/>
      <c r="E37" s="93" t="s"/>
      <c r="G37" s="93" t="s"/>
      <c r="I37" s="93" t="s"/>
      <c r="K37" s="93" t="s"/>
      <c r="M37" s="93" t="s"/>
      <c r="O37" s="93" t="s"/>
      <c r="P37" s="24" t="s"/>
      <c r="Q37" s="93" t="s"/>
      <c r="R37" s="24" t="s"/>
    </row>
    <row r="38" spans="1:18" ht="13.5" customHeight="1">
      <c r="A38" s="43" t="s"/>
      <c r="B38" s="43" t="s"/>
      <c r="C38" s="93" t="s"/>
      <c r="E38" s="93" t="s"/>
      <c r="G38" s="93" t="s"/>
      <c r="I38" s="93" t="s"/>
      <c r="K38" s="93" t="s"/>
      <c r="M38" s="93" t="s"/>
      <c r="O38" s="93" t="s"/>
      <c r="P38" s="24" t="s"/>
      <c r="Q38" s="93" t="s"/>
      <c r="R38" s="24" t="s"/>
    </row>
    <row r="39" spans="1:18" ht="13.5" customHeight="1">
      <c r="A39" s="43" t="s"/>
      <c r="B39" s="43" t="s"/>
      <c r="C39" s="93" t="s"/>
      <c r="E39" s="93" t="s"/>
      <c r="G39" s="93" t="s"/>
      <c r="I39" s="93" t="s"/>
      <c r="K39" s="93" t="s"/>
      <c r="M39" s="93" t="s"/>
      <c r="O39" s="93" t="s"/>
      <c r="P39" s="24" t="s"/>
      <c r="Q39" s="93" t="s"/>
      <c r="R39" s="24" t="s"/>
    </row>
    <row r="40" spans="1:18" ht="13.5" customHeight="1">
      <c r="A40" s="43" t="s"/>
      <c r="B40" s="43" t="s"/>
      <c r="C40" s="93" t="s"/>
      <c r="E40" s="93" t="s"/>
      <c r="G40" s="93" t="s"/>
      <c r="I40" s="93" t="s"/>
      <c r="K40" s="93" t="s"/>
      <c r="M40" s="93" t="s"/>
      <c r="O40" s="93" t="s"/>
      <c r="P40" s="24" t="s"/>
      <c r="Q40" s="93" t="s"/>
      <c r="R40" s="24" t="s"/>
    </row>
    <row r="41" spans="1:18" ht="13.5" customHeight="1">
      <c r="A41" s="43" t="s"/>
      <c r="B41" s="43" t="s"/>
      <c r="C41" s="93" t="s"/>
      <c r="E41" s="93" t="s"/>
      <c r="G41" s="93" t="s"/>
      <c r="I41" s="93" t="s"/>
      <c r="K41" s="93" t="s"/>
      <c r="M41" s="93" t="s"/>
      <c r="O41" s="93" t="s"/>
      <c r="P41" s="24" t="s"/>
      <c r="Q41" s="93" t="s"/>
      <c r="R41" s="24" t="s"/>
    </row>
    <row r="42" spans="1:18" ht="13.5" customHeight="1">
      <c r="A42" s="43" t="s"/>
      <c r="B42" s="43" t="s"/>
      <c r="C42" s="93" t="s"/>
      <c r="E42" s="93" t="s"/>
      <c r="G42" s="93" t="s"/>
      <c r="I42" s="93" t="s"/>
      <c r="K42" s="93" t="s"/>
      <c r="M42" s="93" t="s"/>
      <c r="O42" s="93" t="s"/>
      <c r="P42" s="24" t="s"/>
      <c r="Q42" s="93" t="s"/>
      <c r="R42" s="24" t="s"/>
    </row>
    <row r="43" spans="1:18" ht="13.5" customHeight="1">
      <c r="A43" s="43" t="s"/>
      <c r="B43" s="43" t="s"/>
      <c r="C43" s="93" t="s"/>
      <c r="E43" s="93" t="s"/>
      <c r="G43" s="93" t="s"/>
      <c r="I43" s="93" t="s"/>
      <c r="K43" s="93" t="s"/>
      <c r="M43" s="93" t="s"/>
      <c r="O43" s="93" t="s"/>
      <c r="P43" s="24" t="s"/>
      <c r="Q43" s="93" t="s"/>
      <c r="R43" s="24" t="s"/>
    </row>
    <row r="44" spans="1:18" ht="13.5" customHeight="1">
      <c r="A44" s="43" t="s"/>
      <c r="B44" s="43" t="s"/>
      <c r="C44" s="93" t="s"/>
      <c r="E44" s="93" t="s"/>
      <c r="G44" s="93" t="s"/>
      <c r="I44" s="93" t="s"/>
      <c r="K44" s="93" t="s"/>
      <c r="M44" s="93" t="s"/>
      <c r="O44" s="93" t="s"/>
      <c r="P44" s="24" t="s"/>
      <c r="Q44" s="93" t="s"/>
      <c r="R44" s="24" t="s"/>
    </row>
    <row r="45" spans="1:18" ht="13.5" customHeight="1">
      <c r="A45" s="43" t="s"/>
      <c r="B45" s="43" t="s"/>
      <c r="C45" s="93" t="s"/>
      <c r="E45" s="93" t="s"/>
      <c r="G45" s="93" t="s"/>
      <c r="I45" s="93" t="s"/>
      <c r="K45" s="93" t="s"/>
      <c r="M45" s="93" t="s"/>
      <c r="O45" s="93" t="s"/>
      <c r="P45" s="24" t="s"/>
      <c r="Q45" s="93" t="s"/>
      <c r="R45" s="24" t="s"/>
    </row>
    <row r="46" spans="1:18" ht="13.5" customHeight="1">
      <c r="A46" s="43" t="s"/>
      <c r="B46" s="43" t="s"/>
      <c r="C46" s="93" t="s"/>
      <c r="E46" s="93" t="s"/>
      <c r="G46" s="93" t="s"/>
      <c r="I46" s="93" t="s"/>
      <c r="K46" s="93" t="s"/>
      <c r="M46" s="93" t="s"/>
      <c r="O46" s="93" t="s"/>
      <c r="P46" s="24" t="s"/>
      <c r="Q46" s="93" t="s"/>
      <c r="R46" s="24" t="s"/>
    </row>
    <row r="47" spans="1:18" ht="13.5" customHeight="1">
      <c r="A47" s="43" t="s"/>
      <c r="B47" s="43" t="s"/>
      <c r="C47" s="93" t="s"/>
      <c r="E47" s="93" t="s"/>
      <c r="G47" s="93" t="s"/>
      <c r="I47" s="93" t="s"/>
      <c r="K47" s="93" t="s"/>
      <c r="M47" s="93" t="s"/>
      <c r="O47" s="93" t="s"/>
      <c r="P47" s="24" t="s"/>
      <c r="Q47" s="93" t="s"/>
      <c r="R47" s="24" t="s"/>
    </row>
    <row r="48" spans="1:18" ht="13.5" customHeight="1">
      <c r="A48" s="43" t="s"/>
      <c r="B48" s="43" t="s"/>
      <c r="C48" s="93" t="s"/>
      <c r="E48" s="93" t="s"/>
      <c r="G48" s="93" t="s"/>
      <c r="I48" s="93" t="s"/>
      <c r="K48" s="93" t="s"/>
      <c r="M48" s="93" t="s"/>
      <c r="O48" s="93" t="s"/>
      <c r="P48" s="24" t="s"/>
      <c r="Q48" s="93" t="s"/>
      <c r="R48" s="24" t="s"/>
    </row>
    <row r="49" spans="1:18" ht="13.5" customHeight="1">
      <c r="A49" s="43" t="s"/>
      <c r="B49" s="43" t="s"/>
      <c r="C49" s="93" t="s"/>
      <c r="E49" s="93" t="s"/>
      <c r="G49" s="93" t="s"/>
      <c r="I49" s="93" t="s"/>
      <c r="K49" s="93" t="s"/>
      <c r="M49" s="93" t="s"/>
      <c r="O49" s="93" t="s"/>
      <c r="P49" s="24" t="s"/>
      <c r="Q49" s="93" t="s"/>
      <c r="R49" s="24" t="s"/>
    </row>
    <row r="50" spans="1:18" ht="13.5" customHeight="1">
      <c r="A50" s="43" t="s"/>
      <c r="B50" s="43" t="s"/>
      <c r="C50" s="93" t="s"/>
      <c r="E50" s="93" t="s"/>
      <c r="G50" s="93" t="s"/>
      <c r="I50" s="93" t="s"/>
      <c r="K50" s="93" t="s"/>
      <c r="M50" s="93" t="s"/>
      <c r="O50" s="93" t="s"/>
      <c r="P50" s="24" t="s"/>
      <c r="Q50" s="93" t="s"/>
      <c r="R50" s="24" t="s"/>
    </row>
    <row r="51" spans="1:18" ht="13.5" customHeight="1">
      <c r="A51" s="43" t="s"/>
      <c r="B51" s="43" t="s"/>
      <c r="C51" s="93" t="s"/>
      <c r="E51" s="93" t="s"/>
      <c r="G51" s="93" t="s"/>
      <c r="I51" s="93" t="s"/>
      <c r="K51" s="93" t="s"/>
      <c r="M51" s="93" t="s"/>
      <c r="O51" s="93" t="s"/>
      <c r="P51" s="24" t="s"/>
      <c r="Q51" s="93" t="s"/>
      <c r="R51" s="24" t="s"/>
    </row>
    <row r="52" spans="1:18" ht="13.5" customHeight="1">
      <c r="A52" s="43" t="s"/>
      <c r="B52" s="43" t="s"/>
      <c r="C52" s="93" t="s"/>
      <c r="E52" s="93" t="s"/>
      <c r="G52" s="93" t="s"/>
      <c r="I52" s="93" t="s"/>
      <c r="K52" s="93" t="s"/>
      <c r="M52" s="93" t="s"/>
      <c r="O52" s="93" t="s"/>
      <c r="P52" s="24" t="s"/>
      <c r="Q52" s="93" t="s"/>
      <c r="R52" s="24" t="s"/>
    </row>
    <row r="53" spans="1:18" ht="13.5" customHeight="1">
      <c r="A53" s="43" t="s"/>
      <c r="B53" s="43" t="s"/>
      <c r="C53" s="93" t="s"/>
      <c r="E53" s="93" t="s"/>
      <c r="G53" s="93" t="s"/>
      <c r="I53" s="93" t="s"/>
      <c r="K53" s="93" t="s"/>
      <c r="M53" s="93" t="s"/>
      <c r="O53" s="93" t="s"/>
      <c r="P53" s="24" t="s"/>
      <c r="Q53" s="93" t="s"/>
      <c r="R53" s="24" t="s"/>
    </row>
    <row r="54" spans="1:18" ht="13.5" customHeight="1">
      <c r="A54" s="43" t="s"/>
      <c r="B54" s="43" t="s"/>
      <c r="C54" s="93" t="s"/>
      <c r="E54" s="93" t="s"/>
      <c r="G54" s="93" t="s"/>
      <c r="I54" s="93" t="s"/>
      <c r="K54" s="93" t="s"/>
      <c r="M54" s="93" t="s"/>
      <c r="O54" s="93" t="s"/>
      <c r="P54" s="24" t="s"/>
      <c r="Q54" s="93" t="s"/>
      <c r="R54" s="24" t="s"/>
    </row>
    <row r="55" spans="1:18" ht="13.5" customHeight="1">
      <c r="A55" s="43" t="s"/>
      <c r="B55" s="43" t="s"/>
      <c r="C55" s="93" t="s"/>
      <c r="E55" s="93" t="s"/>
      <c r="G55" s="93" t="s"/>
      <c r="I55" s="93" t="s"/>
      <c r="K55" s="93" t="s"/>
      <c r="M55" s="93" t="s"/>
      <c r="O55" s="93" t="s"/>
      <c r="P55" s="24" t="s"/>
      <c r="Q55" s="93" t="s"/>
      <c r="R55" s="24" t="s"/>
    </row>
    <row r="56" spans="1:18" ht="13.5" customHeight="1">
      <c r="A56" s="43" t="s"/>
      <c r="B56" s="43" t="s"/>
      <c r="C56" s="93" t="s"/>
      <c r="E56" s="93" t="s"/>
      <c r="G56" s="93" t="s"/>
      <c r="I56" s="93" t="s"/>
      <c r="K56" s="93" t="s"/>
      <c r="M56" s="93" t="s"/>
      <c r="O56" s="93" t="s"/>
      <c r="P56" s="24" t="s"/>
      <c r="Q56" s="93" t="s"/>
      <c r="R56" s="24" t="s"/>
    </row>
    <row r="57" spans="1:18" ht="13.5" customHeight="1">
      <c r="A57" s="43" t="s"/>
      <c r="B57" s="43" t="s"/>
      <c r="C57" s="93" t="s"/>
      <c r="E57" s="93" t="s"/>
      <c r="G57" s="93" t="s"/>
      <c r="I57" s="93" t="s"/>
      <c r="K57" s="93" t="s"/>
      <c r="M57" s="93" t="s"/>
      <c r="O57" s="93" t="s"/>
      <c r="P57" s="24" t="s"/>
      <c r="Q57" s="93" t="s"/>
      <c r="R57" s="24" t="s"/>
    </row>
    <row r="58" spans="1:18" ht="13.5" customHeight="1">
      <c r="A58" s="43" t="s"/>
      <c r="B58" s="43" t="s"/>
      <c r="C58" s="93" t="s"/>
      <c r="E58" s="93" t="s"/>
      <c r="G58" s="93" t="s"/>
      <c r="I58" s="93" t="s"/>
      <c r="K58" s="93" t="s"/>
      <c r="M58" s="93" t="s"/>
      <c r="O58" s="93" t="s"/>
      <c r="P58" s="24" t="s"/>
      <c r="Q58" s="93" t="s"/>
      <c r="R58" s="24" t="s"/>
    </row>
    <row r="59" spans="1:18" ht="13.5" customHeight="1">
      <c r="A59" s="43" t="s"/>
      <c r="B59" s="43" t="s"/>
      <c r="C59" s="93" t="s"/>
      <c r="E59" s="93" t="s"/>
      <c r="G59" s="93" t="s"/>
      <c r="I59" s="93" t="s"/>
      <c r="K59" s="93" t="s"/>
      <c r="M59" s="93" t="s"/>
      <c r="O59" s="93" t="s"/>
      <c r="P59" s="24" t="s"/>
      <c r="Q59" s="93" t="s"/>
      <c r="R59" s="24" t="s"/>
    </row>
    <row r="60" spans="1:18" ht="13.5" customHeight="1">
      <c r="A60" s="43" t="s"/>
      <c r="B60" s="43" t="s"/>
      <c r="C60" s="93" t="s"/>
      <c r="E60" s="93" t="s"/>
      <c r="G60" s="93" t="s"/>
      <c r="I60" s="93" t="s"/>
      <c r="K60" s="93" t="s"/>
      <c r="M60" s="93" t="s"/>
      <c r="O60" s="93" t="s"/>
      <c r="P60" s="24" t="s"/>
      <c r="Q60" s="93" t="s"/>
      <c r="R60" s="24" t="s"/>
    </row>
    <row r="61" spans="1:18" ht="13.5" customHeight="1">
      <c r="A61" s="43" t="s"/>
      <c r="B61" s="43" t="s"/>
      <c r="C61" s="93" t="s"/>
      <c r="E61" s="93" t="s"/>
      <c r="G61" s="93" t="s"/>
      <c r="I61" s="93" t="s"/>
      <c r="K61" s="93" t="s"/>
      <c r="M61" s="93" t="s"/>
      <c r="O61" s="93" t="s"/>
      <c r="P61" s="24" t="s"/>
      <c r="Q61" s="93" t="s"/>
      <c r="R61" s="24" t="s"/>
    </row>
    <row r="62" spans="1:18" ht="13.5" customHeight="1">
      <c r="A62" s="43" t="s"/>
      <c r="B62" s="43" t="s"/>
      <c r="C62" s="93" t="s"/>
      <c r="E62" s="93" t="s"/>
      <c r="G62" s="93" t="s"/>
      <c r="I62" s="93" t="s"/>
      <c r="K62" s="93" t="s"/>
      <c r="M62" s="93" t="s"/>
      <c r="O62" s="93" t="s"/>
      <c r="P62" s="24" t="s"/>
      <c r="Q62" s="93" t="s"/>
      <c r="R62" s="24" t="s"/>
    </row>
    <row r="63" spans="1:18" ht="13.5" customHeight="1">
      <c r="A63" s="43" t="s"/>
      <c r="B63" s="43" t="s"/>
      <c r="C63" s="93" t="s"/>
      <c r="E63" s="93" t="s"/>
      <c r="G63" s="93" t="s"/>
      <c r="I63" s="93" t="s"/>
      <c r="K63" s="93" t="s"/>
      <c r="M63" s="93" t="s"/>
      <c r="O63" s="93" t="s"/>
      <c r="P63" s="24" t="s"/>
      <c r="Q63" s="93" t="s"/>
      <c r="R63" s="24" t="s"/>
    </row>
    <row r="64" spans="1:18" ht="13.5" customHeight="1">
      <c r="A64" s="43" t="s"/>
      <c r="B64" s="43" t="s"/>
      <c r="C64" s="93" t="s"/>
      <c r="E64" s="93" t="s"/>
      <c r="G64" s="93" t="s"/>
      <c r="I64" s="93" t="s"/>
      <c r="K64" s="93" t="s"/>
      <c r="M64" s="93" t="s"/>
      <c r="O64" s="93" t="s"/>
      <c r="P64" s="24" t="s"/>
      <c r="Q64" s="93" t="s"/>
      <c r="R64" s="24" t="s"/>
    </row>
    <row r="65" spans="1:18" ht="13.5" customHeight="1">
      <c r="A65" s="43" t="s"/>
      <c r="B65" s="43" t="s"/>
      <c r="C65" s="93" t="s"/>
      <c r="E65" s="93" t="s"/>
      <c r="G65" s="93" t="s"/>
      <c r="I65" s="93" t="s"/>
      <c r="K65" s="93" t="s"/>
      <c r="M65" s="93" t="s"/>
      <c r="O65" s="93" t="s"/>
      <c r="P65" s="24" t="s"/>
      <c r="Q65" s="93" t="s"/>
      <c r="R65" s="24" t="s"/>
    </row>
    <row r="66" spans="1:18" ht="13.5" customHeight="1">
      <c r="A66" s="43" t="s"/>
      <c r="B66" s="43" t="s"/>
      <c r="C66" s="93" t="s"/>
      <c r="E66" s="93" t="s"/>
      <c r="G66" s="93" t="s"/>
      <c r="I66" s="93" t="s"/>
      <c r="K66" s="93" t="s"/>
      <c r="M66" s="93" t="s"/>
      <c r="O66" s="93" t="s"/>
      <c r="P66" s="24" t="s"/>
      <c r="Q66" s="93" t="s"/>
      <c r="R66" s="24" t="s"/>
    </row>
    <row r="67" spans="1:18" ht="13.5" customHeight="1">
      <c r="A67" s="43" t="s"/>
      <c r="B67" s="43" t="s"/>
      <c r="C67" s="93" t="s"/>
      <c r="E67" s="93" t="s"/>
      <c r="G67" s="93" t="s"/>
      <c r="I67" s="93" t="s"/>
      <c r="K67" s="93" t="s"/>
      <c r="M67" s="93" t="s"/>
      <c r="O67" s="93" t="s"/>
      <c r="P67" s="24" t="s"/>
      <c r="Q67" s="93" t="s"/>
      <c r="R67" s="24" t="s"/>
    </row>
    <row r="68" spans="1:18" ht="13.5" customHeight="1">
      <c r="A68" s="43" t="s"/>
      <c r="B68" s="43" t="s"/>
      <c r="C68" s="93" t="s"/>
      <c r="E68" s="93" t="s"/>
      <c r="G68" s="93" t="s"/>
      <c r="I68" s="93" t="s"/>
      <c r="K68" s="93" t="s"/>
      <c r="M68" s="93" t="s"/>
      <c r="O68" s="93" t="s"/>
      <c r="P68" s="24" t="s"/>
      <c r="Q68" s="93" t="s"/>
      <c r="R68" s="24" t="s"/>
    </row>
    <row r="69" spans="1:18" ht="13.5" customHeight="1">
      <c r="A69" s="43" t="s"/>
      <c r="B69" s="43" t="s"/>
      <c r="C69" s="93" t="s"/>
      <c r="E69" s="93" t="s"/>
      <c r="G69" s="93" t="s"/>
      <c r="I69" s="93" t="s"/>
      <c r="K69" s="93" t="s"/>
      <c r="M69" s="93" t="s"/>
      <c r="O69" s="93" t="s"/>
      <c r="P69" s="24" t="s"/>
      <c r="Q69" s="93" t="s"/>
      <c r="R69" s="24" t="s"/>
    </row>
    <row r="70" spans="1:18" ht="13.5" customHeight="1">
      <c r="A70" s="43" t="s"/>
      <c r="B70" s="43" t="s"/>
      <c r="C70" s="93" t="s"/>
      <c r="E70" s="93" t="s"/>
      <c r="G70" s="93" t="s"/>
      <c r="I70" s="93" t="s"/>
      <c r="K70" s="93" t="s"/>
      <c r="M70" s="93" t="s"/>
      <c r="O70" s="93" t="s"/>
      <c r="P70" s="24" t="s"/>
      <c r="Q70" s="93" t="s"/>
      <c r="R70" s="24" t="s"/>
    </row>
    <row r="71" spans="1:18" ht="13.5" customHeight="1">
      <c r="A71" s="43" t="s"/>
      <c r="B71" s="43" t="s"/>
      <c r="C71" s="93" t="s"/>
      <c r="E71" s="93" t="s"/>
      <c r="G71" s="93" t="s"/>
      <c r="I71" s="93" t="s"/>
      <c r="K71" s="93" t="s"/>
      <c r="M71" s="93" t="s"/>
      <c r="O71" s="93" t="s"/>
      <c r="P71" s="24" t="s"/>
      <c r="Q71" s="93" t="s"/>
      <c r="R71" s="24" t="s"/>
    </row>
    <row r="72" spans="1:18" ht="13.5" customHeight="1">
      <c r="A72" s="43" t="s"/>
      <c r="B72" s="43" t="s"/>
      <c r="C72" s="93" t="s"/>
      <c r="E72" s="93" t="s"/>
      <c r="G72" s="93" t="s"/>
      <c r="I72" s="93" t="s"/>
      <c r="K72" s="93" t="s"/>
      <c r="M72" s="93" t="s"/>
      <c r="O72" s="93" t="s"/>
      <c r="P72" s="24" t="s"/>
      <c r="Q72" s="93" t="s"/>
      <c r="R72" s="24" t="s"/>
    </row>
    <row r="73" spans="1:18" ht="13.5" customHeight="1">
      <c r="A73" s="43" t="s"/>
      <c r="B73" s="43" t="s"/>
      <c r="C73" s="93" t="s"/>
      <c r="E73" s="93" t="s"/>
      <c r="G73" s="93" t="s"/>
      <c r="I73" s="93" t="s"/>
      <c r="K73" s="93" t="s"/>
      <c r="M73" s="93" t="s"/>
      <c r="O73" s="93" t="s"/>
      <c r="P73" s="24" t="s"/>
      <c r="Q73" s="93" t="s"/>
      <c r="R73" s="24" t="s"/>
    </row>
    <row r="74" spans="1:18" ht="13.5" customHeight="1">
      <c r="A74" s="43" t="s"/>
      <c r="B74" s="43" t="s"/>
      <c r="C74" s="93" t="s"/>
      <c r="E74" s="93" t="s"/>
      <c r="G74" s="93" t="s"/>
      <c r="I74" s="93" t="s"/>
      <c r="K74" s="93" t="s"/>
      <c r="M74" s="93" t="s"/>
      <c r="O74" s="93" t="s"/>
      <c r="P74" s="24" t="s"/>
      <c r="Q74" s="93" t="s"/>
      <c r="R74" s="24" t="s"/>
    </row>
    <row r="75" spans="1:18" ht="13.5" customHeight="1">
      <c r="A75" s="43" t="s"/>
      <c r="B75" s="43" t="s"/>
      <c r="C75" s="93" t="s"/>
      <c r="E75" s="93" t="s"/>
      <c r="G75" s="93" t="s"/>
      <c r="I75" s="93" t="s"/>
      <c r="K75" s="93" t="s"/>
      <c r="M75" s="93" t="s"/>
      <c r="O75" s="93" t="s"/>
      <c r="P75" s="24" t="s"/>
      <c r="Q75" s="93" t="s"/>
      <c r="R75" s="24" t="s"/>
    </row>
    <row r="76" spans="1:18" ht="13.5" customHeight="1">
      <c r="A76" s="43" t="s"/>
      <c r="B76" s="43" t="s"/>
      <c r="C76" s="93" t="s"/>
      <c r="E76" s="93" t="s"/>
      <c r="G76" s="93" t="s"/>
      <c r="I76" s="93" t="s"/>
      <c r="K76" s="93" t="s"/>
      <c r="M76" s="93" t="s"/>
      <c r="O76" s="93" t="s"/>
      <c r="P76" s="24" t="s"/>
      <c r="Q76" s="93" t="s"/>
      <c r="R76" s="24" t="s"/>
    </row>
    <row r="77" spans="1:18" ht="13.5" customHeight="1">
      <c r="A77" s="43" t="s"/>
      <c r="B77" s="43" t="s"/>
      <c r="C77" s="93" t="s"/>
      <c r="E77" s="93" t="s"/>
      <c r="G77" s="93" t="s"/>
      <c r="I77" s="93" t="s"/>
      <c r="K77" s="93" t="s"/>
      <c r="M77" s="93" t="s"/>
      <c r="O77" s="93" t="s"/>
      <c r="P77" s="24" t="s"/>
      <c r="Q77" s="93" t="s"/>
      <c r="R77" s="24" t="s"/>
    </row>
    <row r="78" spans="1:18" ht="13.5" customHeight="1">
      <c r="A78" s="43" t="s"/>
      <c r="B78" s="43" t="s"/>
      <c r="C78" s="93" t="s"/>
      <c r="E78" s="93" t="s"/>
      <c r="G78" s="93" t="s"/>
      <c r="I78" s="93" t="s"/>
      <c r="K78" s="93" t="s"/>
      <c r="M78" s="93" t="s"/>
      <c r="O78" s="93" t="s"/>
      <c r="P78" s="24" t="s"/>
      <c r="Q78" s="93" t="s"/>
      <c r="R78" s="24" t="s"/>
    </row>
    <row r="79" spans="1:18" ht="13.5" customHeight="1">
      <c r="A79" s="43" t="s"/>
      <c r="B79" s="43" t="s"/>
      <c r="C79" s="93" t="s"/>
      <c r="E79" s="93" t="s"/>
      <c r="G79" s="93" t="s"/>
      <c r="I79" s="93" t="s"/>
      <c r="K79" s="93" t="s"/>
      <c r="M79" s="93" t="s"/>
      <c r="O79" s="93" t="s"/>
      <c r="P79" s="24" t="s"/>
      <c r="Q79" s="93" t="s"/>
      <c r="R79" s="24" t="s"/>
    </row>
    <row r="80" spans="1:18" ht="13.5" customHeight="1">
      <c r="A80" s="43" t="s"/>
      <c r="B80" s="43" t="s"/>
      <c r="C80" s="93" t="s"/>
      <c r="E80" s="93" t="s"/>
      <c r="G80" s="93" t="s"/>
      <c r="I80" s="93" t="s"/>
      <c r="K80" s="93" t="s"/>
      <c r="M80" s="93" t="s"/>
      <c r="O80" s="93" t="s"/>
      <c r="P80" s="24" t="s"/>
      <c r="Q80" s="93" t="s"/>
      <c r="R80" s="24" t="s"/>
    </row>
    <row r="81" spans="1:18" ht="13.5" customHeight="1">
      <c r="A81" s="43" t="s"/>
      <c r="B81" s="43" t="s"/>
      <c r="C81" s="93" t="s"/>
      <c r="E81" s="93" t="s"/>
      <c r="G81" s="93" t="s"/>
      <c r="I81" s="93" t="s"/>
      <c r="K81" s="93" t="s"/>
      <c r="M81" s="93" t="s"/>
      <c r="O81" s="93" t="s"/>
      <c r="P81" s="24" t="s"/>
      <c r="Q81" s="93" t="s"/>
      <c r="R81" s="24" t="s"/>
    </row>
    <row r="82" spans="1:18" ht="13.5" customHeight="1">
      <c r="A82" s="43" t="s"/>
      <c r="B82" s="43" t="s"/>
      <c r="C82" s="93" t="s"/>
      <c r="E82" s="93" t="s"/>
      <c r="G82" s="93" t="s"/>
      <c r="I82" s="93" t="s"/>
      <c r="K82" s="93" t="s"/>
      <c r="M82" s="93" t="s"/>
      <c r="O82" s="93" t="s"/>
      <c r="P82" s="24" t="s"/>
      <c r="Q82" s="93" t="s"/>
      <c r="R82" s="24" t="s"/>
    </row>
    <row r="83" spans="1:18" ht="13.5" customHeight="1">
      <c r="A83" s="43" t="s"/>
      <c r="B83" s="43" t="s"/>
      <c r="C83" s="93" t="s"/>
      <c r="E83" s="93" t="s"/>
      <c r="G83" s="93" t="s"/>
      <c r="I83" s="93" t="s"/>
      <c r="K83" s="93" t="s"/>
      <c r="M83" s="93" t="s"/>
      <c r="O83" s="93" t="s"/>
      <c r="P83" s="24" t="s"/>
      <c r="Q83" s="93" t="s"/>
      <c r="R83" s="24" t="s"/>
    </row>
    <row r="84" spans="1:18" ht="13.5" customHeight="1">
      <c r="A84" s="43" t="s"/>
      <c r="B84" s="43" t="s"/>
      <c r="C84" s="93" t="s"/>
      <c r="E84" s="93" t="s"/>
      <c r="G84" s="93" t="s"/>
      <c r="I84" s="93" t="s"/>
      <c r="K84" s="93" t="s"/>
      <c r="M84" s="93" t="s"/>
      <c r="O84" s="93" t="s"/>
      <c r="P84" s="24" t="s"/>
      <c r="Q84" s="93" t="s"/>
      <c r="R84" s="24" t="s"/>
    </row>
    <row r="85" spans="1:18" ht="13.5" customHeight="1">
      <c r="A85" s="43" t="s"/>
      <c r="B85" s="43" t="s"/>
      <c r="C85" s="93" t="s"/>
      <c r="E85" s="93" t="s"/>
      <c r="G85" s="93" t="s"/>
      <c r="I85" s="93" t="s"/>
      <c r="K85" s="93" t="s"/>
      <c r="M85" s="93" t="s"/>
      <c r="O85" s="93" t="s"/>
      <c r="P85" s="24" t="s"/>
      <c r="Q85" s="93" t="s"/>
      <c r="R85" s="24" t="s"/>
    </row>
    <row r="86" spans="1:18" ht="13.5" customHeight="1">
      <c r="A86" s="43" t="s"/>
      <c r="B86" s="43" t="s"/>
      <c r="C86" s="93" t="s"/>
      <c r="E86" s="93" t="s"/>
      <c r="G86" s="93" t="s"/>
      <c r="I86" s="93" t="s"/>
      <c r="K86" s="93" t="s"/>
      <c r="M86" s="93" t="s"/>
      <c r="O86" s="93" t="s"/>
      <c r="P86" s="24" t="s"/>
      <c r="Q86" s="93" t="s"/>
      <c r="R86" s="24" t="s"/>
    </row>
    <row r="87" spans="1:18" ht="13.5" customHeight="1">
      <c r="A87" s="43" t="s"/>
      <c r="B87" s="43" t="s"/>
      <c r="C87" s="93" t="s"/>
      <c r="E87" s="93" t="s"/>
      <c r="G87" s="93" t="s"/>
      <c r="I87" s="93" t="s"/>
      <c r="K87" s="93" t="s"/>
      <c r="M87" s="93" t="s"/>
      <c r="O87" s="93" t="s"/>
      <c r="P87" s="24" t="s"/>
      <c r="Q87" s="93" t="s"/>
      <c r="R87" s="24" t="s"/>
    </row>
    <row r="88" spans="1:18" ht="13.5" customHeight="1">
      <c r="A88" s="43" t="s"/>
      <c r="B88" s="43" t="s"/>
      <c r="C88" s="93" t="s"/>
      <c r="E88" s="93" t="s"/>
      <c r="G88" s="93" t="s"/>
      <c r="I88" s="93" t="s"/>
      <c r="K88" s="93" t="s"/>
      <c r="M88" s="93" t="s"/>
      <c r="O88" s="93" t="s"/>
      <c r="P88" s="24" t="s"/>
      <c r="Q88" s="93" t="s"/>
      <c r="R88" s="24" t="s"/>
    </row>
    <row r="89" spans="1:18" ht="13.5" customHeight="1">
      <c r="A89" s="43" t="s"/>
      <c r="B89" s="43" t="s"/>
      <c r="C89" s="93" t="s"/>
      <c r="E89" s="93" t="s"/>
      <c r="G89" s="93" t="s"/>
      <c r="I89" s="93" t="s"/>
      <c r="K89" s="93" t="s"/>
      <c r="M89" s="93" t="s"/>
      <c r="O89" s="93" t="s"/>
      <c r="P89" s="24" t="s"/>
      <c r="Q89" s="93" t="s"/>
      <c r="R89" s="24" t="s"/>
    </row>
    <row r="90" spans="1:18" ht="13.5" customHeight="1">
      <c r="A90" s="43" t="s"/>
      <c r="B90" s="43" t="s"/>
      <c r="C90" s="93" t="s"/>
      <c r="E90" s="93" t="s"/>
      <c r="G90" s="93" t="s"/>
      <c r="I90" s="93" t="s"/>
      <c r="K90" s="93" t="s"/>
      <c r="M90" s="93" t="s"/>
      <c r="O90" s="93" t="s"/>
      <c r="P90" s="24" t="s"/>
      <c r="Q90" s="93" t="s"/>
      <c r="R90" s="24" t="s"/>
    </row>
    <row r="91" spans="1:18" ht="13.5" customHeight="1">
      <c r="A91" s="43" t="s"/>
      <c r="B91" s="43" t="s"/>
      <c r="C91" s="93" t="s"/>
      <c r="E91" s="93" t="s"/>
      <c r="G91" s="93" t="s"/>
      <c r="I91" s="93" t="s"/>
      <c r="K91" s="93" t="s"/>
      <c r="M91" s="93" t="s"/>
      <c r="O91" s="93" t="s"/>
      <c r="P91" s="24" t="s"/>
      <c r="Q91" s="93" t="s"/>
      <c r="R91" s="24" t="s"/>
    </row>
    <row r="92" spans="1:18" ht="13.5" customHeight="1">
      <c r="A92" s="43" t="s"/>
      <c r="B92" s="43" t="s"/>
      <c r="C92" s="93" t="s"/>
      <c r="E92" s="93" t="s"/>
      <c r="G92" s="93" t="s"/>
      <c r="I92" s="93" t="s"/>
      <c r="K92" s="93" t="s"/>
      <c r="M92" s="93" t="s"/>
      <c r="O92" s="93" t="s"/>
      <c r="P92" s="24" t="s"/>
      <c r="Q92" s="93" t="s"/>
      <c r="R92" s="24" t="s"/>
    </row>
    <row r="93" spans="1:18" ht="13.5" customHeight="1">
      <c r="A93" s="43" t="s"/>
      <c r="B93" s="43" t="s"/>
      <c r="C93" s="93" t="s"/>
      <c r="E93" s="93" t="s"/>
      <c r="G93" s="93" t="s"/>
      <c r="I93" s="93" t="s"/>
      <c r="K93" s="93" t="s"/>
      <c r="M93" s="93" t="s"/>
      <c r="O93" s="93" t="s"/>
      <c r="P93" s="24" t="s"/>
      <c r="Q93" s="93" t="s"/>
      <c r="R93" s="24" t="s"/>
    </row>
    <row r="94" spans="1:18" ht="13.5" customHeight="1">
      <c r="A94" s="43" t="s"/>
      <c r="B94" s="43" t="s"/>
      <c r="C94" s="93" t="s"/>
      <c r="E94" s="93" t="s"/>
      <c r="G94" s="93" t="s"/>
      <c r="I94" s="93" t="s"/>
      <c r="K94" s="93" t="s"/>
      <c r="M94" s="93" t="s"/>
      <c r="O94" s="93" t="s"/>
      <c r="P94" s="24" t="s"/>
      <c r="Q94" s="93" t="s"/>
      <c r="R94" s="24" t="s"/>
    </row>
    <row r="95" spans="1:18" ht="13.5" customHeight="1">
      <c r="A95" s="43" t="s"/>
      <c r="B95" s="43" t="s"/>
      <c r="C95" s="93" t="s"/>
      <c r="E95" s="93" t="s"/>
      <c r="G95" s="93" t="s"/>
      <c r="I95" s="93" t="s"/>
      <c r="K95" s="93" t="s"/>
      <c r="M95" s="93" t="s"/>
      <c r="O95" s="93" t="s"/>
      <c r="P95" s="24" t="s"/>
      <c r="Q95" s="93" t="s"/>
      <c r="R95" s="24" t="s"/>
    </row>
    <row r="96" spans="1:18" ht="13.5" customHeight="1">
      <c r="A96" s="43" t="s"/>
      <c r="B96" s="43" t="s"/>
      <c r="C96" s="93" t="s"/>
      <c r="E96" s="93" t="s"/>
      <c r="G96" s="93" t="s"/>
      <c r="I96" s="93" t="s"/>
      <c r="K96" s="93" t="s"/>
      <c r="M96" s="93" t="s"/>
      <c r="O96" s="93" t="s"/>
      <c r="P96" s="24" t="s"/>
      <c r="Q96" s="93" t="s"/>
      <c r="R96" s="24" t="s"/>
    </row>
    <row r="97" spans="1:18" ht="13.5" customHeight="1">
      <c r="A97" s="43" t="s"/>
      <c r="B97" s="43" t="s"/>
      <c r="C97" s="93" t="s"/>
      <c r="E97" s="93" t="s"/>
      <c r="G97" s="93" t="s"/>
      <c r="I97" s="93" t="s"/>
      <c r="K97" s="93" t="s"/>
      <c r="M97" s="93" t="s"/>
      <c r="O97" s="93" t="s"/>
      <c r="P97" s="24" t="s"/>
      <c r="Q97" s="93" t="s"/>
      <c r="R97" s="24" t="s"/>
    </row>
    <row r="98" spans="1:18" ht="13.5" customHeight="1">
      <c r="A98" s="43" t="s"/>
      <c r="B98" s="43" t="s"/>
      <c r="C98" s="93" t="s"/>
      <c r="E98" s="93" t="s"/>
      <c r="G98" s="93" t="s"/>
      <c r="I98" s="93" t="s"/>
      <c r="K98" s="93" t="s"/>
      <c r="M98" s="93" t="s"/>
      <c r="O98" s="93" t="s"/>
      <c r="P98" s="24" t="s"/>
      <c r="Q98" s="93" t="s"/>
      <c r="R98" s="24" t="s"/>
    </row>
    <row r="99" spans="1:18" ht="13.5" customHeight="1">
      <c r="A99" s="43" t="s"/>
      <c r="B99" s="43" t="s"/>
      <c r="C99" s="93" t="s"/>
      <c r="E99" s="93" t="s"/>
      <c r="G99" s="93" t="s"/>
      <c r="I99" s="93" t="s"/>
      <c r="K99" s="93" t="s"/>
      <c r="M99" s="93" t="s"/>
      <c r="O99" s="93" t="s"/>
      <c r="P99" s="24" t="s"/>
      <c r="Q99" s="93" t="s"/>
      <c r="R99" s="24" t="s"/>
    </row>
    <row r="100" spans="1:18" ht="13.5" customHeight="1">
      <c r="A100" s="43" t="s"/>
      <c r="B100" s="43" t="s"/>
      <c r="C100" s="93" t="s"/>
      <c r="E100" s="93" t="s"/>
      <c r="G100" s="93" t="s"/>
      <c r="I100" s="93" t="s"/>
      <c r="K100" s="93" t="s"/>
      <c r="M100" s="93" t="s"/>
      <c r="O100" s="93" t="s"/>
      <c r="P100" s="24" t="s"/>
      <c r="Q100" s="93" t="s"/>
      <c r="R100" s="24" t="s"/>
    </row>
    <row r="101" spans="1:18" ht="13.5" customHeight="1">
      <c r="A101" s="43" t="s"/>
      <c r="B101" s="43" t="s"/>
      <c r="C101" s="93" t="s"/>
      <c r="E101" s="93" t="s"/>
      <c r="G101" s="93" t="s"/>
      <c r="I101" s="93" t="s"/>
      <c r="K101" s="93" t="s"/>
      <c r="M101" s="93" t="s"/>
      <c r="O101" s="93" t="s"/>
      <c r="P101" s="24" t="s"/>
      <c r="Q101" s="93" t="s"/>
      <c r="R101" s="24" t="s"/>
    </row>
    <row r="102" spans="1:18" ht="13.5" customHeight="1">
      <c r="A102" s="43" t="s"/>
      <c r="B102" s="43" t="s"/>
      <c r="C102" s="93" t="s"/>
      <c r="E102" s="93" t="s"/>
      <c r="G102" s="93" t="s"/>
      <c r="I102" s="93" t="s"/>
      <c r="K102" s="93" t="s"/>
      <c r="M102" s="93" t="s"/>
      <c r="O102" s="93" t="s"/>
      <c r="P102" s="24" t="s"/>
      <c r="Q102" s="93" t="s"/>
      <c r="R102" s="24" t="s"/>
    </row>
    <row r="103" spans="1:18" ht="13.5" customHeight="1">
      <c r="A103" s="43" t="s"/>
      <c r="B103" s="43" t="s"/>
      <c r="C103" s="93" t="s"/>
      <c r="E103" s="93" t="s"/>
      <c r="G103" s="93" t="s"/>
      <c r="I103" s="93" t="s"/>
      <c r="K103" s="93" t="s"/>
      <c r="M103" s="93" t="s"/>
      <c r="O103" s="93" t="s"/>
      <c r="P103" s="24" t="s"/>
      <c r="Q103" s="93" t="s"/>
      <c r="R103" s="24" t="s"/>
    </row>
    <row r="104" spans="1:18" ht="13.5" customHeight="1">
      <c r="A104" s="43" t="s"/>
      <c r="B104" s="43" t="s"/>
      <c r="C104" s="93" t="s"/>
      <c r="E104" s="93" t="s"/>
      <c r="G104" s="93" t="s"/>
      <c r="I104" s="93" t="s"/>
      <c r="K104" s="93" t="s"/>
      <c r="M104" s="93" t="s"/>
      <c r="O104" s="93" t="s"/>
      <c r="P104" s="24" t="s"/>
      <c r="Q104" s="93" t="s"/>
      <c r="R104" s="24" t="s"/>
    </row>
    <row r="105" spans="1:18" ht="13.5" customHeight="1">
      <c r="A105" s="43" t="s"/>
      <c r="B105" s="43" t="s"/>
      <c r="C105" s="93" t="s"/>
      <c r="E105" s="93" t="s"/>
      <c r="G105" s="93" t="s"/>
      <c r="I105" s="93" t="s"/>
      <c r="K105" s="93" t="s"/>
      <c r="M105" s="93" t="s"/>
      <c r="O105" s="93" t="s"/>
      <c r="P105" s="24" t="s"/>
      <c r="Q105" s="93" t="s"/>
      <c r="R105" s="24" t="s"/>
    </row>
    <row r="106" spans="1:18" ht="13.5" customHeight="1">
      <c r="A106" s="43" t="s"/>
      <c r="B106" s="43" t="s"/>
      <c r="C106" s="93" t="s"/>
      <c r="E106" s="93" t="s"/>
      <c r="G106" s="93" t="s"/>
      <c r="I106" s="93" t="s"/>
      <c r="K106" s="93" t="s"/>
      <c r="M106" s="93" t="s"/>
      <c r="O106" s="93" t="s"/>
      <c r="P106" s="24" t="s"/>
      <c r="Q106" s="93" t="s"/>
      <c r="R106" s="24" t="s"/>
    </row>
    <row r="107" spans="1:18" ht="13.5" customHeight="1">
      <c r="A107" s="43" t="s"/>
      <c r="B107" s="43" t="s"/>
      <c r="C107" s="93" t="s"/>
      <c r="E107" s="93" t="s"/>
      <c r="G107" s="93" t="s"/>
      <c r="I107" s="93" t="s"/>
      <c r="K107" s="93" t="s"/>
      <c r="M107" s="93" t="s"/>
      <c r="O107" s="93" t="s"/>
      <c r="P107" s="24" t="s"/>
      <c r="Q107" s="93" t="s"/>
      <c r="R107" s="24" t="s"/>
    </row>
    <row r="108" spans="1:18" ht="13.5" customHeight="1">
      <c r="A108" s="43" t="s"/>
      <c r="B108" s="43" t="s"/>
      <c r="C108" s="93" t="s"/>
      <c r="E108" s="93" t="s"/>
      <c r="G108" s="93" t="s"/>
      <c r="I108" s="93" t="s"/>
      <c r="K108" s="93" t="s"/>
      <c r="M108" s="93" t="s"/>
      <c r="O108" s="93" t="s"/>
      <c r="P108" s="24" t="s"/>
      <c r="Q108" s="93" t="s"/>
      <c r="R108" s="24" t="s"/>
    </row>
    <row r="109" spans="1:18" ht="13.5" customHeight="1">
      <c r="A109" s="43" t="s"/>
      <c r="B109" s="43" t="s"/>
      <c r="C109" s="93" t="s"/>
      <c r="E109" s="93" t="s"/>
      <c r="G109" s="93" t="s"/>
      <c r="I109" s="93" t="s"/>
      <c r="K109" s="93" t="s"/>
      <c r="M109" s="93" t="s"/>
      <c r="O109" s="93" t="s"/>
      <c r="P109" s="24" t="s"/>
      <c r="Q109" s="93" t="s"/>
      <c r="R109" s="24" t="s"/>
    </row>
    <row r="110" spans="1:18" ht="13.5" customHeight="1">
      <c r="A110" s="43" t="s"/>
      <c r="B110" s="43" t="s"/>
      <c r="C110" s="93" t="s"/>
      <c r="E110" s="93" t="s"/>
      <c r="G110" s="93" t="s"/>
      <c r="I110" s="93" t="s"/>
      <c r="K110" s="93" t="s"/>
      <c r="M110" s="93" t="s"/>
      <c r="O110" s="93" t="s"/>
      <c r="P110" s="24" t="s"/>
      <c r="Q110" s="93" t="s"/>
      <c r="R110" s="24" t="s"/>
    </row>
    <row r="111" spans="1:18" ht="13.5" customHeight="1">
      <c r="A111" s="43" t="s"/>
      <c r="B111" s="43" t="s"/>
      <c r="C111" s="93" t="s"/>
      <c r="E111" s="93" t="s"/>
      <c r="G111" s="93" t="s"/>
      <c r="I111" s="93" t="s"/>
      <c r="K111" s="93" t="s"/>
      <c r="M111" s="93" t="s"/>
      <c r="O111" s="93" t="s"/>
      <c r="P111" s="24" t="s"/>
      <c r="Q111" s="93" t="s"/>
      <c r="R111" s="24" t="s"/>
    </row>
    <row r="112" spans="1:18" ht="13.5" customHeight="1">
      <c r="A112" s="43" t="s"/>
      <c r="B112" s="43" t="s"/>
      <c r="C112" s="93" t="s"/>
      <c r="E112" s="93" t="s"/>
      <c r="G112" s="93" t="s"/>
      <c r="I112" s="93" t="s"/>
      <c r="K112" s="93" t="s"/>
      <c r="M112" s="93" t="s"/>
      <c r="O112" s="93" t="s"/>
      <c r="P112" s="24" t="s"/>
      <c r="Q112" s="93" t="s"/>
      <c r="R112" s="24" t="s"/>
    </row>
    <row r="113" spans="1:18" ht="13.5" customHeight="1">
      <c r="A113" s="43" t="s"/>
      <c r="B113" s="43" t="s"/>
      <c r="C113" s="93" t="s"/>
      <c r="E113" s="93" t="s"/>
      <c r="G113" s="93" t="s"/>
      <c r="I113" s="93" t="s"/>
      <c r="K113" s="93" t="s"/>
      <c r="M113" s="93" t="s"/>
      <c r="O113" s="93" t="s"/>
      <c r="P113" s="24" t="s"/>
      <c r="Q113" s="93" t="s"/>
      <c r="R113" s="24" t="s"/>
    </row>
    <row r="114" spans="1:18" ht="13.5" customHeight="1">
      <c r="A114" s="43" t="s"/>
      <c r="B114" s="43" t="s"/>
      <c r="C114" s="93" t="s"/>
      <c r="E114" s="93" t="s"/>
      <c r="G114" s="93" t="s"/>
      <c r="I114" s="93" t="s"/>
      <c r="K114" s="93" t="s"/>
      <c r="M114" s="93" t="s"/>
      <c r="O114" s="93" t="s"/>
      <c r="P114" s="24" t="s"/>
      <c r="Q114" s="93" t="s"/>
      <c r="R114" s="24" t="s"/>
    </row>
    <row r="115" spans="1:18" ht="13.5" customHeight="1">
      <c r="A115" s="43" t="s"/>
      <c r="B115" s="43" t="s"/>
      <c r="C115" s="93" t="s"/>
      <c r="E115" s="93" t="s"/>
      <c r="G115" s="93" t="s"/>
      <c r="I115" s="93" t="s"/>
      <c r="K115" s="93" t="s"/>
      <c r="M115" s="93" t="s"/>
      <c r="O115" s="93" t="s"/>
      <c r="P115" s="24" t="s"/>
      <c r="Q115" s="93" t="s"/>
      <c r="R115" s="24" t="s"/>
    </row>
    <row r="116" spans="1:18" ht="13.5" customHeight="1">
      <c r="A116" s="43" t="s"/>
      <c r="B116" s="43" t="s"/>
      <c r="C116" s="93" t="s"/>
      <c r="E116" s="93" t="s"/>
      <c r="G116" s="93" t="s"/>
      <c r="I116" s="93" t="s"/>
      <c r="K116" s="93" t="s"/>
      <c r="M116" s="93" t="s"/>
      <c r="O116" s="93" t="s"/>
      <c r="P116" s="24" t="s"/>
      <c r="Q116" s="93" t="s"/>
      <c r="R116" s="24" t="s"/>
    </row>
    <row r="117" spans="1:18" ht="13.5" customHeight="1">
      <c r="A117" s="43" t="s"/>
      <c r="B117" s="43" t="s"/>
      <c r="C117" s="93" t="s"/>
      <c r="E117" s="93" t="s"/>
      <c r="G117" s="93" t="s"/>
      <c r="I117" s="93" t="s"/>
      <c r="K117" s="93" t="s"/>
      <c r="M117" s="93" t="s"/>
      <c r="O117" s="93" t="s"/>
      <c r="P117" s="24" t="s"/>
      <c r="Q117" s="93" t="s"/>
      <c r="R117" s="24" t="s"/>
    </row>
    <row r="118" spans="1:18" ht="13.5" customHeight="1">
      <c r="A118" s="43" t="s"/>
      <c r="B118" s="43" t="s"/>
      <c r="C118" s="93" t="s"/>
      <c r="E118" s="93" t="s"/>
      <c r="G118" s="93" t="s"/>
      <c r="I118" s="93" t="s"/>
      <c r="K118" s="93" t="s"/>
      <c r="M118" s="93" t="s"/>
      <c r="O118" s="93" t="s"/>
      <c r="P118" s="24" t="s"/>
      <c r="Q118" s="93" t="s"/>
      <c r="R118" s="24" t="s"/>
    </row>
    <row r="119" spans="1:18" ht="13.5" customHeight="1">
      <c r="A119" s="43" t="s"/>
      <c r="B119" s="43" t="s"/>
      <c r="C119" s="93" t="s"/>
      <c r="E119" s="93" t="s"/>
      <c r="G119" s="93" t="s"/>
      <c r="I119" s="93" t="s"/>
      <c r="K119" s="93" t="s"/>
      <c r="M119" s="93" t="s"/>
      <c r="O119" s="93" t="s"/>
      <c r="P119" s="24" t="s"/>
      <c r="Q119" s="93" t="s"/>
      <c r="R119" s="24" t="s"/>
    </row>
    <row r="120" spans="1:18" ht="13.5" customHeight="1">
      <c r="A120" s="43" t="s"/>
      <c r="B120" s="43" t="s"/>
      <c r="C120" s="93" t="s"/>
      <c r="E120" s="93" t="s"/>
      <c r="G120" s="93" t="s"/>
      <c r="I120" s="93" t="s"/>
      <c r="K120" s="93" t="s"/>
      <c r="M120" s="93" t="s"/>
      <c r="O120" s="93" t="s"/>
      <c r="P120" s="24" t="s"/>
      <c r="Q120" s="93" t="s"/>
      <c r="R120" s="24" t="s"/>
    </row>
    <row r="121" spans="1:18" ht="13.5" customHeight="1">
      <c r="A121" s="43" t="s"/>
      <c r="B121" s="43" t="s"/>
      <c r="C121" s="93" t="s"/>
      <c r="E121" s="93" t="s"/>
      <c r="G121" s="93" t="s"/>
      <c r="I121" s="93" t="s"/>
      <c r="K121" s="93" t="s"/>
      <c r="M121" s="93" t="s"/>
      <c r="O121" s="93" t="s"/>
      <c r="P121" s="24" t="s"/>
      <c r="Q121" s="93" t="s"/>
      <c r="R121" s="24" t="s"/>
    </row>
    <row r="122" spans="1:18" ht="13.5" customHeight="1">
      <c r="A122" s="43" t="s"/>
      <c r="B122" s="43" t="s"/>
      <c r="C122" s="93" t="s"/>
      <c r="E122" s="93" t="s"/>
      <c r="G122" s="93" t="s"/>
      <c r="I122" s="93" t="s"/>
      <c r="K122" s="93" t="s"/>
      <c r="M122" s="93" t="s"/>
      <c r="O122" s="93" t="s"/>
      <c r="P122" s="24" t="s"/>
      <c r="Q122" s="93" t="s"/>
      <c r="R122" s="24" t="s"/>
    </row>
    <row r="123" spans="1:18" ht="13.5" customHeight="1">
      <c r="A123" s="43" t="s"/>
      <c r="B123" s="43" t="s"/>
      <c r="C123" s="93" t="s"/>
      <c r="E123" s="93" t="s"/>
      <c r="G123" s="93" t="s"/>
      <c r="I123" s="93" t="s"/>
      <c r="K123" s="93" t="s"/>
      <c r="M123" s="93" t="s"/>
      <c r="O123" s="93" t="s"/>
      <c r="P123" s="24" t="s"/>
      <c r="Q123" s="93" t="s"/>
      <c r="R123" s="24" t="s"/>
    </row>
    <row r="124" spans="1:18" ht="13.5" customHeight="1">
      <c r="A124" s="43" t="s"/>
      <c r="B124" s="43" t="s"/>
      <c r="C124" s="93" t="s"/>
      <c r="E124" s="93" t="s"/>
      <c r="G124" s="93" t="s"/>
      <c r="I124" s="93" t="s"/>
      <c r="K124" s="93" t="s"/>
      <c r="M124" s="93" t="s"/>
      <c r="O124" s="93" t="s"/>
      <c r="P124" s="24" t="s"/>
      <c r="Q124" s="93" t="s"/>
      <c r="R124" s="24" t="s"/>
    </row>
    <row r="125" spans="1:18" ht="13.5" customHeight="1">
      <c r="A125" s="43" t="s"/>
      <c r="B125" s="43" t="s"/>
      <c r="C125" s="93" t="s"/>
      <c r="E125" s="93" t="s"/>
      <c r="G125" s="93" t="s"/>
      <c r="I125" s="93" t="s"/>
      <c r="K125" s="93" t="s"/>
      <c r="M125" s="93" t="s"/>
      <c r="O125" s="93" t="s"/>
      <c r="P125" s="24" t="s"/>
      <c r="Q125" s="93" t="s"/>
      <c r="R125" s="24" t="s"/>
    </row>
    <row r="126" spans="1:18" ht="13.5" customHeight="1">
      <c r="A126" s="43" t="s"/>
      <c r="B126" s="43" t="s"/>
      <c r="C126" s="93" t="s"/>
      <c r="E126" s="93" t="s"/>
      <c r="G126" s="93" t="s"/>
      <c r="I126" s="93" t="s"/>
      <c r="K126" s="93" t="s"/>
      <c r="M126" s="93" t="s"/>
      <c r="O126" s="93" t="s"/>
      <c r="P126" s="24" t="s"/>
      <c r="Q126" s="93" t="s"/>
      <c r="R126" s="24" t="s"/>
    </row>
    <row r="127" spans="1:18" ht="13.5" customHeight="1">
      <c r="A127" s="43" t="s"/>
      <c r="B127" s="43" t="s"/>
      <c r="C127" s="93" t="s"/>
      <c r="E127" s="93" t="s"/>
      <c r="G127" s="93" t="s"/>
      <c r="I127" s="93" t="s"/>
      <c r="K127" s="93" t="s"/>
      <c r="M127" s="93" t="s"/>
      <c r="O127" s="93" t="s"/>
      <c r="P127" s="24" t="s"/>
      <c r="Q127" s="93" t="s"/>
      <c r="R127" s="24" t="s"/>
    </row>
    <row r="128" spans="1:18" ht="13.5" customHeight="1">
      <c r="A128" s="43" t="s"/>
      <c r="B128" s="43" t="s"/>
      <c r="C128" s="93" t="s"/>
      <c r="E128" s="93" t="s"/>
      <c r="G128" s="93" t="s"/>
      <c r="I128" s="93" t="s"/>
      <c r="K128" s="93" t="s"/>
      <c r="M128" s="93" t="s"/>
      <c r="O128" s="93" t="s"/>
      <c r="P128" s="24" t="s"/>
      <c r="Q128" s="93" t="s"/>
      <c r="R128" s="24" t="s"/>
    </row>
    <row r="129" spans="1:18" ht="13.5" customHeight="1">
      <c r="A129" s="43" t="s"/>
      <c r="B129" s="43" t="s"/>
      <c r="C129" s="93" t="s"/>
      <c r="E129" s="93" t="s"/>
      <c r="G129" s="93" t="s"/>
      <c r="I129" s="93" t="s"/>
      <c r="K129" s="93" t="s"/>
      <c r="M129" s="93" t="s"/>
      <c r="O129" s="93" t="s"/>
      <c r="P129" s="24" t="s"/>
      <c r="Q129" s="93" t="s"/>
      <c r="R129" s="24" t="s"/>
    </row>
    <row r="130" spans="1:18" ht="13.5" customHeight="1">
      <c r="A130" s="43" t="s"/>
      <c r="B130" s="43" t="s"/>
      <c r="C130" s="93" t="s"/>
      <c r="E130" s="93" t="s"/>
      <c r="G130" s="93" t="s"/>
      <c r="I130" s="93" t="s"/>
      <c r="K130" s="93" t="s"/>
      <c r="M130" s="93" t="s"/>
      <c r="O130" s="93" t="s"/>
      <c r="P130" s="24" t="s"/>
      <c r="Q130" s="93" t="s"/>
      <c r="R130" s="24" t="s"/>
    </row>
    <row r="131" spans="1:18" ht="13.5" customHeight="1">
      <c r="A131" s="43" t="s"/>
      <c r="B131" s="43" t="s"/>
      <c r="C131" s="93" t="s"/>
      <c r="E131" s="93" t="s"/>
      <c r="G131" s="93" t="s"/>
      <c r="I131" s="93" t="s"/>
      <c r="K131" s="93" t="s"/>
      <c r="M131" s="93" t="s"/>
      <c r="O131" s="93" t="s"/>
      <c r="P131" s="24" t="s"/>
      <c r="Q131" s="93" t="s"/>
      <c r="R131" s="24" t="s"/>
    </row>
    <row r="132" spans="1:18" ht="13.5" customHeight="1">
      <c r="A132" s="43" t="s"/>
      <c r="B132" s="43" t="s"/>
      <c r="C132" s="93" t="s"/>
      <c r="E132" s="93" t="s"/>
      <c r="G132" s="93" t="s"/>
      <c r="I132" s="93" t="s"/>
      <c r="K132" s="93" t="s"/>
      <c r="M132" s="93" t="s"/>
      <c r="O132" s="93" t="s"/>
      <c r="P132" s="24" t="s"/>
      <c r="Q132" s="93" t="s"/>
      <c r="R132" s="24" t="s"/>
    </row>
    <row r="133" spans="1:18" ht="13.5" customHeight="1">
      <c r="A133" s="43" t="s"/>
      <c r="B133" s="43" t="s"/>
      <c r="C133" s="93" t="s"/>
      <c r="E133" s="93" t="s"/>
      <c r="G133" s="93" t="s"/>
      <c r="I133" s="93" t="s"/>
      <c r="K133" s="93" t="s"/>
      <c r="M133" s="93" t="s"/>
      <c r="O133" s="93" t="s"/>
      <c r="P133" s="24" t="s"/>
      <c r="Q133" s="93" t="s"/>
      <c r="R133" s="24" t="s"/>
    </row>
    <row r="134" spans="1:18" ht="13.5" customHeight="1">
      <c r="A134" s="43" t="s"/>
      <c r="B134" s="43" t="s"/>
      <c r="C134" s="93" t="s"/>
      <c r="E134" s="93" t="s"/>
      <c r="G134" s="93" t="s"/>
      <c r="I134" s="93" t="s"/>
      <c r="K134" s="93" t="s"/>
      <c r="M134" s="93" t="s"/>
      <c r="O134" s="93" t="s"/>
      <c r="P134" s="24" t="s"/>
      <c r="Q134" s="93" t="s"/>
      <c r="R134" s="24" t="s"/>
    </row>
    <row r="135" spans="1:18" ht="13.5" customHeight="1">
      <c r="A135" s="43" t="s"/>
      <c r="B135" s="43" t="s"/>
      <c r="C135" s="93" t="s"/>
      <c r="E135" s="93" t="s"/>
      <c r="G135" s="93" t="s"/>
      <c r="I135" s="93" t="s"/>
      <c r="K135" s="93" t="s"/>
      <c r="M135" s="93" t="s"/>
      <c r="O135" s="93" t="s"/>
      <c r="P135" s="24" t="s"/>
      <c r="Q135" s="93" t="s"/>
      <c r="R135" s="24" t="s"/>
    </row>
    <row r="136" spans="1:18" ht="13.5" customHeight="1">
      <c r="A136" s="43" t="s"/>
      <c r="B136" s="43" t="s"/>
      <c r="C136" s="93" t="s"/>
      <c r="E136" s="93" t="s"/>
      <c r="G136" s="93" t="s"/>
      <c r="I136" s="93" t="s"/>
      <c r="K136" s="93" t="s"/>
      <c r="M136" s="93" t="s"/>
      <c r="O136" s="93" t="s"/>
      <c r="P136" s="24" t="s"/>
      <c r="Q136" s="93" t="s"/>
      <c r="R136" s="24" t="s"/>
    </row>
    <row r="137" spans="1:18" ht="13.5" customHeight="1">
      <c r="A137" s="43" t="s"/>
      <c r="B137" s="43" t="s"/>
      <c r="C137" s="93" t="s"/>
      <c r="E137" s="93" t="s"/>
      <c r="G137" s="93" t="s"/>
      <c r="I137" s="93" t="s"/>
      <c r="K137" s="93" t="s"/>
      <c r="M137" s="93" t="s"/>
      <c r="O137" s="93" t="s"/>
      <c r="P137" s="24" t="s"/>
      <c r="Q137" s="93" t="s"/>
      <c r="R137" s="24" t="s"/>
    </row>
    <row r="138" spans="1:18" ht="13.5" customHeight="1">
      <c r="A138" s="43" t="s"/>
      <c r="B138" s="43" t="s"/>
      <c r="C138" s="93" t="s"/>
      <c r="E138" s="93" t="s"/>
      <c r="G138" s="93" t="s"/>
      <c r="I138" s="93" t="s"/>
      <c r="K138" s="93" t="s"/>
      <c r="M138" s="93" t="s"/>
      <c r="O138" s="93" t="s"/>
      <c r="P138" s="24" t="s"/>
      <c r="Q138" s="93" t="s"/>
      <c r="R138" s="24" t="s"/>
    </row>
    <row r="139" spans="1:18" ht="13.5" customHeight="1">
      <c r="A139" s="43" t="s"/>
      <c r="B139" s="43" t="s"/>
      <c r="C139" s="93" t="s"/>
      <c r="E139" s="93" t="s"/>
      <c r="G139" s="93" t="s"/>
      <c r="I139" s="93" t="s"/>
      <c r="K139" s="93" t="s"/>
      <c r="M139" s="93" t="s"/>
      <c r="O139" s="93" t="s"/>
      <c r="P139" s="24" t="s"/>
      <c r="Q139" s="93" t="s"/>
      <c r="R139" s="24" t="s"/>
    </row>
    <row r="140" spans="1:18" ht="13.5" customHeight="1">
      <c r="A140" s="43" t="s"/>
      <c r="B140" s="43" t="s"/>
      <c r="C140" s="93" t="s"/>
      <c r="E140" s="93" t="s"/>
      <c r="G140" s="93" t="s"/>
      <c r="I140" s="93" t="s"/>
      <c r="K140" s="93" t="s"/>
      <c r="M140" s="93" t="s"/>
      <c r="O140" s="93" t="s"/>
      <c r="P140" s="24" t="s"/>
      <c r="Q140" s="93" t="s"/>
      <c r="R140" s="24" t="s"/>
    </row>
    <row r="141" spans="1:18" ht="13.5" customHeight="1">
      <c r="A141" s="43" t="s"/>
      <c r="B141" s="43" t="s"/>
      <c r="C141" s="93" t="s"/>
      <c r="E141" s="93" t="s"/>
      <c r="G141" s="93" t="s"/>
      <c r="I141" s="93" t="s"/>
      <c r="K141" s="93" t="s"/>
      <c r="M141" s="93" t="s"/>
      <c r="O141" s="93" t="s"/>
      <c r="P141" s="24" t="s"/>
      <c r="Q141" s="93" t="s"/>
      <c r="R141" s="24" t="s"/>
    </row>
    <row r="142" spans="1:18" ht="13.5" customHeight="1">
      <c r="A142" s="43" t="s"/>
      <c r="B142" s="43" t="s"/>
      <c r="C142" s="93" t="s"/>
      <c r="E142" s="93" t="s"/>
      <c r="G142" s="93" t="s"/>
      <c r="I142" s="93" t="s"/>
      <c r="K142" s="93" t="s"/>
      <c r="M142" s="93" t="s"/>
      <c r="O142" s="93" t="s"/>
      <c r="P142" s="24" t="s"/>
      <c r="Q142" s="93" t="s"/>
      <c r="R142" s="24" t="s"/>
    </row>
  </sheetData>
  <mergeCells count="9">
    <mergeCell ref="C1:F1"/>
    <mergeCell ref="G1:J1"/>
    <mergeCell ref="K1:N1"/>
    <mergeCell ref="O1:P1"/>
    <mergeCell ref="Q1:R1"/>
    <mergeCell ref="S1:T1"/>
    <mergeCell ref="A11:B11"/>
    <mergeCell ref="A1:A2"/>
    <mergeCell ref="B1:B2"/>
  </mergeCells>
  <pageMargins left="0.75" right="0.75" top="1" bottom="1" header="0.5" footer="0.5"/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Tencent office</Application>
</Properties>
</file>

<file path=docProps/core.xml><?xml version="1.0" encoding="utf-8"?>
<cp:coreProperties xmlns:xsi="http://www.w3.org/2001/XMLSchema-instance" xmlns:dcmitype="http://purl.org/dc/dcmitype/" xmlns:dcterms="http://purl.org/dc/terms/" xmlns:cp="http://schemas.openxmlformats.org/package/2006/metadata/core-properties" xmlns:dc="http://purl.org/dc/elements/1.1/">
  <dcterms:created xsi:type="dcterms:W3CDTF">2026-09-24T08:33:36Z</dcterms:created>
  <dcterms:modified xsi:type="dcterms:W3CDTF">2026-09-24T08:33:36Z</dcterms:modified>
</cp:coreProperties>
</file>